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pariwisata\"/>
    </mc:Choice>
  </mc:AlternateContent>
  <xr:revisionPtr revIDLastSave="0" documentId="13_ncr:1_{5F228B17-2C7B-44E9-8D4B-9147E650CA16}" xr6:coauthVersionLast="38" xr6:coauthVersionMax="38" xr10:uidLastSave="{00000000-0000-0000-0000-000000000000}"/>
  <bookViews>
    <workbookView xWindow="0" yWindow="0" windowWidth="23040" windowHeight="9060" xr2:uid="{79D016F4-CE81-4B33-913A-D500CCA66A1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25" i="1"/>
  <c r="E26" i="1"/>
  <c r="E27" i="1"/>
  <c r="E28" i="1"/>
  <c r="E29" i="1"/>
  <c r="E30" i="1"/>
  <c r="E31" i="1"/>
  <c r="E32" i="1"/>
  <c r="E33" i="1"/>
  <c r="E34" i="1"/>
  <c r="E35" i="1"/>
  <c r="E36" i="1"/>
  <c r="E25" i="1"/>
  <c r="D26" i="1"/>
  <c r="D27" i="1"/>
  <c r="D28" i="1"/>
  <c r="D29" i="1"/>
  <c r="D30" i="1"/>
  <c r="D31" i="1"/>
  <c r="D32" i="1"/>
  <c r="D33" i="1"/>
  <c r="D34" i="1"/>
  <c r="D35" i="1"/>
  <c r="D36" i="1"/>
  <c r="D25" i="1"/>
  <c r="C30" i="1"/>
  <c r="C31" i="1"/>
  <c r="C32" i="1"/>
  <c r="C33" i="1"/>
  <c r="C34" i="1"/>
  <c r="C35" i="1"/>
  <c r="C36" i="1"/>
  <c r="C26" i="1"/>
  <c r="C27" i="1"/>
  <c r="C28" i="1"/>
  <c r="C29" i="1"/>
  <c r="C25" i="1"/>
  <c r="Q17" i="1"/>
  <c r="O8" i="1"/>
  <c r="P8" i="1" s="1"/>
  <c r="O11" i="1"/>
  <c r="P11" i="1" s="1"/>
  <c r="K7" i="1"/>
  <c r="K8" i="1"/>
  <c r="K9" i="1"/>
  <c r="O9" i="1" s="1"/>
  <c r="P9" i="1" s="1"/>
  <c r="K10" i="1"/>
  <c r="O10" i="1" s="1"/>
  <c r="P10" i="1" s="1"/>
  <c r="K11" i="1"/>
  <c r="K12" i="1"/>
  <c r="K13" i="1"/>
  <c r="O13" i="1" s="1"/>
  <c r="P13" i="1" s="1"/>
  <c r="K14" i="1"/>
  <c r="K15" i="1"/>
  <c r="K16" i="1"/>
  <c r="O16" i="1" s="1"/>
  <c r="P16" i="1" s="1"/>
  <c r="L6" i="1"/>
  <c r="L7" i="1"/>
  <c r="L8" i="1"/>
  <c r="L9" i="1"/>
  <c r="L10" i="1"/>
  <c r="L11" i="1"/>
  <c r="L12" i="1"/>
  <c r="L13" i="1"/>
  <c r="L14" i="1"/>
  <c r="L15" i="1"/>
  <c r="L16" i="1"/>
  <c r="L5" i="1"/>
  <c r="L17" i="1" s="1"/>
  <c r="K6" i="1"/>
  <c r="K5" i="1"/>
  <c r="O5" i="1" s="1"/>
  <c r="E17" i="1"/>
  <c r="F17" i="1"/>
  <c r="G17" i="1"/>
  <c r="H17" i="1"/>
  <c r="I17" i="1"/>
  <c r="J17" i="1"/>
  <c r="M17" i="1"/>
  <c r="N17" i="1"/>
  <c r="D17" i="1"/>
  <c r="C17" i="1"/>
  <c r="C18" i="1" s="1"/>
  <c r="I18" i="1" l="1"/>
  <c r="G18" i="1"/>
  <c r="E18" i="1"/>
  <c r="O15" i="1"/>
  <c r="P15" i="1" s="1"/>
  <c r="O7" i="1"/>
  <c r="O6" i="1"/>
  <c r="P6" i="1" s="1"/>
  <c r="O14" i="1"/>
  <c r="P14" i="1" s="1"/>
  <c r="O12" i="1"/>
  <c r="P12" i="1" s="1"/>
  <c r="O17" i="1"/>
  <c r="P7" i="1"/>
  <c r="K17" i="1"/>
  <c r="K18" i="1" s="1"/>
  <c r="P17" i="1" s="1"/>
</calcChain>
</file>

<file path=xl/sharedStrings.xml><?xml version="1.0" encoding="utf-8"?>
<sst xmlns="http://schemas.openxmlformats.org/spreadsheetml/2006/main" count="56" uniqueCount="35">
  <si>
    <t>NO</t>
  </si>
  <si>
    <t>BULAN</t>
  </si>
  <si>
    <t>SENGGIGI</t>
  </si>
  <si>
    <t>LINGSAR</t>
  </si>
  <si>
    <t>NARMADA</t>
  </si>
  <si>
    <t>SEKOTONG</t>
  </si>
  <si>
    <t>JUMLAH</t>
  </si>
  <si>
    <t>JENIS KELAMIN</t>
  </si>
  <si>
    <t>Jml/Bln</t>
  </si>
  <si>
    <t>Jml.Manus</t>
  </si>
  <si>
    <t>JML Manus</t>
  </si>
  <si>
    <t>MAN</t>
  </si>
  <si>
    <t>NUS</t>
  </si>
  <si>
    <t>L</t>
  </si>
  <si>
    <t>P</t>
  </si>
  <si>
    <t>Sampai Bln</t>
  </si>
  <si>
    <t>Kpl Pesiar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</si>
  <si>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</si>
  <si>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</si>
  <si>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</si>
  <si>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</si>
  <si>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</si>
  <si>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</si>
  <si>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</si>
  <si>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</si>
  <si>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</si>
  <si>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</si>
  <si>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</si>
  <si>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</si>
  <si>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DATA  KUNJUNGAN  WISATAWAN BULAN FEBRUARI TAHUN 2018</t>
  </si>
  <si>
    <t>Sengigigi</t>
  </si>
  <si>
    <t>Lingsar</t>
  </si>
  <si>
    <t>Narmada</t>
  </si>
  <si>
    <t>Sekotong</t>
  </si>
  <si>
    <t>GRAFIK PERKEMBANGAN KUNJUNGAN WISATAWAN PERBULAN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</si>
</sst>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1" applyNumberFormat="1" applyFont="1" applyBorder="1"/>
    <xf numFmtId="0" fontId="2" fillId="2" borderId="1" xfId="2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164" fontId="0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2" borderId="1" xfId="2" applyBorder="1" applyAlignment="1">
      <alignment horizontal="center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/>
              <a:t>Tabel Kunjungan Per Objek </a:t>
            </a:r>
            <a:r>
              <a:rPr lang="en-US" sz="1200" b="0" i="0" u="none" strike="noStrike" baseline="0">
                <a:effectLst/>
              </a:rPr>
              <a:t>Januari-</a:t>
            </a:r>
            <a:r>
              <a:rPr lang="en-US" sz="1200"/>
              <a:t>Februari 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Sheet1!$O$5:$O$6</c:f>
              <c:strCache>
                <c:ptCount val="2"/>
                <c:pt idx="0">
                  <c:v> 41,643 </c:v>
                </c:pt>
                <c:pt idx="1">
                  <c:v> 41,545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Sheet1!$B$5:$B$6</c:f>
              <c:strCache>
                <c:ptCount val="2"/>
                <c:pt idx="0">
                  <c:v>JANUARI</c:v>
                </c:pt>
                <c:pt idx="1">
                  <c:v>PEBRUARI</c:v>
                </c:pt>
              </c:strCache>
            </c:strRef>
          </c:cat>
          <c:val>
            <c:numRef>
              <c:f>Sheet1!$O$5:$O$6</c:f>
              <c:numCache>
                <c:formatCode>_-* #,##0_-;\-* #,##0_-;_-* "-"??_-;_-@_-</c:formatCode>
                <c:ptCount val="2"/>
                <c:pt idx="0">
                  <c:v>41643</c:v>
                </c:pt>
                <c:pt idx="1">
                  <c:v>41545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3FE-ACC1-CA149FE84E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97504488"/>
        <c:axId val="497508424"/>
      </c:barChart>
      <c:catAx>
        <c:axId val="4975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08424"/>
        <c:crosses val="autoZero"/>
        <c:auto val="1"/>
        <c:lblAlgn val="ctr"/>
        <c:lblOffset val="100"/>
        <c:noMultiLvlLbl val="0"/>
      </c:catAx>
      <c:valAx>
        <c:axId val="49750842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9750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Senggigi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Sheet1!$C$25:$C$26</c:f>
              <c:strCache>
                <c:ptCount val="2"/>
                <c:pt idx="0">
                  <c:v> 39,143 </c:v>
                </c:pt>
                <c:pt idx="1">
                  <c:v> 39,780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Sheet1!$B$25:$B$26</c:f>
              <c:strCache>
                <c:ptCount val="2"/>
                <c:pt idx="0">
                  <c:v>JANUARI</c:v>
                </c:pt>
                <c:pt idx="1">
                  <c:v>PEBRUARI</c:v>
                </c:pt>
              </c:strCache>
            </c:strRef>
          </c:cat>
          <c:val>
            <c:numRef>
              <c:f>Sheet1!$C$25:$C$26</c:f>
              <c:numCache>
                <c:formatCode>_-* #,##0_-;\-* #,##0_-;_-* "-"??_-;_-@_-</c:formatCode>
                <c:ptCount val="2"/>
                <c:pt idx="0">
                  <c:v>39143</c:v>
                </c:pt>
                <c:pt idx="1">
                  <c:v>39780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7-4D2F-94C4-CD9B26D9E6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68300088"/>
        <c:axId val="568306320"/>
      </c:barChart>
      <c:catAx>
        <c:axId val="56830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6320"/>
        <c:crosses val="autoZero"/>
        <c:auto val="1"/>
        <c:lblAlgn val="ctr"/>
        <c:lblOffset val="100"/>
        <c:noMultiLvlLbl val="0"/>
      </c:catAx>
      <c:valAx>
        <c:axId val="5683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Lingsar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9895851560221639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Sheet1!$B$25:$B$26</c:f>
              <c:strCache>
                <c:ptCount val="2"/>
                <c:pt idx="0">
                  <c:v>JANUARI</c:v>
                </c:pt>
                <c:pt idx="1">
                  <c:v>PEBRUARI</c:v>
                </c:pt>
              </c:strCache>
            </c:strRef>
          </c:cat>
          <c:val>
            <c:numRef>
              <c:f>Sheet1!$D$25:$D$26</c:f>
              <c:numCache>
                <c:formatCode>_-* #,##0_-;\-* #,##0_-;_-* "-"??_-;_-@_-</c:formatCode>
                <c:ptCount val="2"/>
                <c:pt idx="0">
                  <c:v>346</c:v>
                </c:pt>
                <c:pt idx="1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1-47DB-B2C4-8FDC8EC926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52802024"/>
        <c:axId val="552802680"/>
      </c:barChart>
      <c:catAx>
        <c:axId val="55280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02680"/>
        <c:crosses val="autoZero"/>
        <c:auto val="1"/>
        <c:lblAlgn val="ctr"/>
        <c:lblOffset val="100"/>
        <c:noMultiLvlLbl val="0"/>
      </c:catAx>
      <c:valAx>
        <c:axId val="55280268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55280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Narmada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Sheet1!$B$25:$B$26</c:f>
              <c:strCache>
                <c:ptCount val="2"/>
                <c:pt idx="0">
                  <c:v>JANUARI</c:v>
                </c:pt>
                <c:pt idx="1">
                  <c:v>PEBRUARI</c:v>
                </c:pt>
              </c:strCache>
            </c:strRef>
          </c:cat>
          <c:val>
            <c:numRef>
              <c:f>Sheet1!$E$25:$E$26</c:f>
              <c:numCache>
                <c:formatCode>_-* #,##0_-;\-* #,##0_-;_-* "-"??_-;_-@_-</c:formatCode>
                <c:ptCount val="2"/>
                <c:pt idx="0">
                  <c:v>968</c:v>
                </c:pt>
                <c:pt idx="1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4040-9ED4-5AD2A1FE43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8309600"/>
        <c:axId val="568303040"/>
      </c:barChart>
      <c:catAx>
        <c:axId val="5683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3040"/>
        <c:crosses val="autoZero"/>
        <c:auto val="1"/>
        <c:lblAlgn val="ctr"/>
        <c:lblOffset val="100"/>
        <c:noMultiLvlLbl val="0"/>
      </c:catAx>
      <c:valAx>
        <c:axId val="56830304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5683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Sekotong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Sheet1!$B$25:$B$26</c:f>
              <c:strCache>
                <c:ptCount val="2"/>
                <c:pt idx="0">
                  <c:v>JANUARI</c:v>
                </c:pt>
                <c:pt idx="1">
                  <c:v>PEBRUARI</c:v>
                </c:pt>
              </c:strCache>
            </c:strRef>
          </c:cat>
          <c:val>
            <c:numRef>
              <c:f>Sheet1!$F$25:$F$26</c:f>
              <c:numCache>
                <c:formatCode>_-* #,##0_-;\-* #,##0_-;_-* "-"??_-;_-@_-</c:formatCode>
                <c:ptCount val="2"/>
                <c:pt idx="0">
                  <c:v>1186</c:v>
                </c:pt>
                <c:pt idx="1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F-4350-94F2-8DEB4E3A9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7916496"/>
        <c:axId val="567915184"/>
      </c:barChart>
      <c:catAx>
        <c:axId val="5679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15184"/>
        <c:crosses val="autoZero"/>
        <c:auto val="1"/>
        <c:lblAlgn val="ctr"/>
        <c:lblOffset val="100"/>
        <c:noMultiLvlLbl val="0"/>
      </c:catAx>
      <c:valAx>
        <c:axId val="56791518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56791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160020</xdr:colOff>
      <xdr:row>2</xdr:row>
      <xdr:rowOff>152400</xdr:rowOff>
    </xdr:from>
    <xdr:to>
      <xdr:col>25</xdr:col>
      <xdr:colOff>464820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40F87-6E9F-483B-BD8F-32D58A6FB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60960</xdr:rowOff>
    </xdr:from>
    <xdr:to>
      <xdr:col>6</xdr:col>
      <xdr:colOff>106680</xdr:colOff>
      <xdr:row>37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D720E9-96F8-46D9-A9D3-A3108A208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205740</xdr:colOff>
      <xdr:row>22</xdr:row>
      <xdr:rowOff>68580</xdr:rowOff>
    </xdr:from>
    <xdr:to>
      <xdr:col>12</xdr:col>
      <xdr:colOff>259080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30EDC1-7CFC-4827-937D-EF2EBCD77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327660</xdr:colOff>
      <xdr:row>22</xdr:row>
      <xdr:rowOff>76200</xdr:rowOff>
    </xdr:from>
    <xdr:to>
      <xdr:col>18</xdr:col>
      <xdr:colOff>266700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EB8B86-0411-4F57-ADD7-1B5882A4C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518160</xdr:colOff>
      <xdr:row>22</xdr:row>
      <xdr:rowOff>121920</xdr:rowOff>
    </xdr:from>
    <xdr:to>
      <xdr:col>25</xdr:col>
      <xdr:colOff>167640</xdr:colOff>
      <xdr:row>36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701C93-286C-4F39-A854-73DE65A40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620F-5867-4DE7-8A53-2B2B856CFC3D}">
  <dimension ref="A1:Z36"/>
  <sheetViews>
    <sheetView tabSelected="1" workbookViewId="0">
      <selection activeCell="V22" sqref="V22"/>
    </sheetView>
  </sheetViews>
  <sheetFormatPr defaultColWidth="7.77734375" defaultRowHeight="14.4" x14ac:dyDescent="0.3"/>
  <cols>
    <col min="1" max="1" width="4.109375" customWidth="1"/>
    <col min="2" max="2" width="10.77734375" bestFit="1" customWidth="1"/>
    <col min="3" max="3" width="9" bestFit="1" customWidth="1"/>
    <col min="4" max="4" width="8.77734375" bestFit="1" customWidth="1"/>
    <col min="5" max="5" width="8.109375" bestFit="1" customWidth="1"/>
    <col min="6" max="6" width="6.77734375" bestFit="1" customWidth="1"/>
    <col min="7" max="7" width="9.6640625" bestFit="1" customWidth="1"/>
    <col min="8" max="8" width="6.77734375" bestFit="1" customWidth="1"/>
    <col min="9" max="9" width="10.109375" bestFit="1" customWidth="1"/>
    <col min="10" max="10" width="6.77734375" bestFit="1" customWidth="1"/>
    <col min="11" max="12" width="8.77734375" bestFit="1" customWidth="1"/>
    <col min="13" max="13" width="6.5546875" customWidth="1"/>
    <col min="14" max="14" width="8.6640625" customWidth="1"/>
    <col min="15" max="15" width="8.77734375" bestFit="1" customWidth="1"/>
    <col min="16" max="16" width="9.88671875" bestFit="1" customWidth="1"/>
    <col min="17" max="17" width="10.109375" bestFit="1" customWidth="1"/>
  </cols>
  <sheetData>
    <row r="1" spans="1:17" x14ac:dyDescent="0.3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x14ac:dyDescent="0.3">
      <c r="A3" s="4" t="s">
        <v>0</v>
      </c>
      <c r="B3" s="4" t="s">
        <v>1</v>
      </c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2"/>
      <c r="O3" s="4" t="s">
        <v>8</v>
      </c>
      <c r="P3" s="4" t="s">
        <v>9</v>
      </c>
      <c r="Q3" s="4" t="s">
        <v>10</v>
      </c>
    </row>
    <row r="4" spans="1:17" x14ac:dyDescent="0.3">
      <c r="A4" s="4"/>
      <c r="B4" s="4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13</v>
      </c>
      <c r="N4" s="4" t="s">
        <v>14</v>
      </c>
      <c r="O4" s="4"/>
      <c r="P4" s="4" t="s">
        <v>15</v>
      </c>
      <c r="Q4" s="4" t="s">
        <v>16</v>
      </c>
    </row>
    <row r="5" spans="1:17" x14ac:dyDescent="0.3">
      <c r="A5" s="2">
        <v>1</v>
      </c>
      <c r="B5" s="2" t="s">
        <v>17</v>
      </c>
      <c r="C5" s="3">
        <v>12729</v>
      </c>
      <c r="D5" s="3">
        <v>26414</v>
      </c>
      <c r="E5" s="3">
        <v>0</v>
      </c>
      <c r="F5" s="3">
        <v>346</v>
      </c>
      <c r="G5" s="3">
        <v>0</v>
      </c>
      <c r="H5" s="3">
        <v>968</v>
      </c>
      <c r="I5" s="3">
        <v>866</v>
      </c>
      <c r="J5" s="3">
        <v>320</v>
      </c>
      <c r="K5" s="3">
        <f t="shared" ref="K5:K16" si="0">SUM(C5,E5,G5,I5)</f>
        <v>13595</v>
      </c>
      <c r="L5" s="3">
        <f t="shared" ref="L5:L16" si="1">SUM(D5,F5,H5,J5)</f>
        <v>28048</v>
      </c>
      <c r="M5" s="3">
        <v>0</v>
      </c>
      <c r="N5" s="3">
        <v>0</v>
      </c>
      <c r="O5" s="3">
        <f>SUM(K5,L5)</f>
        <v>41643</v>
      </c>
      <c r="P5" s="3">
        <v>41643</v>
      </c>
      <c r="Q5" s="3">
        <v>3828</v>
      </c>
    </row>
    <row r="6" spans="1:17" x14ac:dyDescent="0.3">
      <c r="A6" s="2">
        <v>2</v>
      </c>
      <c r="B6" s="2" t="s">
        <v>18</v>
      </c>
      <c r="C6" s="3">
        <v>13942</v>
      </c>
      <c r="D6" s="3">
        <v>25838</v>
      </c>
      <c r="E6" s="3">
        <v>0</v>
      </c>
      <c r="F6" s="3">
        <v>286</v>
      </c>
      <c r="G6" s="3">
        <v>0</v>
      </c>
      <c r="H6" s="3">
        <v>780</v>
      </c>
      <c r="I6" s="3">
        <v>521</v>
      </c>
      <c r="J6" s="3">
        <v>178</v>
      </c>
      <c r="K6" s="3">
        <f t="shared" si="0"/>
        <v>14463</v>
      </c>
      <c r="L6" s="3">
        <f t="shared" si="1"/>
        <v>27082</v>
      </c>
      <c r="M6" s="3">
        <v>0</v>
      </c>
      <c r="N6" s="3">
        <v>0</v>
      </c>
      <c r="O6" s="3">
        <f t="shared" ref="O6:O16" si="2">SUM(K6,L6)</f>
        <v>41545</v>
      </c>
      <c r="P6" s="3">
        <f>SUM(O6)</f>
        <v>41545</v>
      </c>
      <c r="Q6" s="3">
        <v>0</v>
      </c>
    </row>
    <row r="7" spans="1:17" x14ac:dyDescent="0.3">
      <c r="A7" s="2">
        <v>3</v>
      </c>
      <c r="B7" s="2" t="s">
        <v>19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t="shared" si="0"/>
        <v>0</v>
      </c>
      <c r="L7" s="3">
        <f t="shared" si="1"/>
        <v>0</v>
      </c>
      <c r="M7" s="3">
        <v>0</v>
      </c>
      <c r="N7" s="3">
        <v>0</v>
      </c>
      <c r="O7" s="3">
        <f t="shared" si="2"/>
        <v>0</v>
      </c>
      <c r="P7" s="3">
        <f t="shared" ref="P7:P16" si="3">SUM(O7)</f>
        <v>0</v>
      </c>
      <c r="Q7" s="3">
        <v>0</v>
      </c>
    </row>
    <row r="8" spans="1:17" x14ac:dyDescent="0.3">
      <c r="A8" s="2">
        <v>4</v>
      </c>
      <c r="B8" s="2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0</v>
      </c>
      <c r="L8" s="3">
        <f t="shared" si="1"/>
        <v>0</v>
      </c>
      <c r="M8" s="3">
        <v>0</v>
      </c>
      <c r="N8" s="3">
        <v>0</v>
      </c>
      <c r="O8" s="3">
        <f t="shared" si="2"/>
        <v>0</v>
      </c>
      <c r="P8" s="3">
        <f t="shared" si="3"/>
        <v>0</v>
      </c>
      <c r="Q8" s="3">
        <v>0</v>
      </c>
    </row>
    <row r="9" spans="1:17" x14ac:dyDescent="0.3">
      <c r="A9" s="2">
        <v>5</v>
      </c>
      <c r="B9" s="2" t="s">
        <v>21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si="0"/>
        <v>0</v>
      </c>
      <c r="L9" s="3">
        <f t="shared" si="1"/>
        <v>0</v>
      </c>
      <c r="M9" s="3">
        <v>0</v>
      </c>
      <c r="N9" s="3">
        <v>0</v>
      </c>
      <c r="O9" s="3">
        <f t="shared" si="2"/>
        <v>0</v>
      </c>
      <c r="P9" s="3">
        <f t="shared" si="3"/>
        <v>0</v>
      </c>
      <c r="Q9" s="3">
        <v>0</v>
      </c>
    </row>
    <row r="10" spans="1:17" x14ac:dyDescent="0.3">
      <c r="A10" s="2">
        <v>6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  <c r="L10" s="3">
        <f t="shared" si="1"/>
        <v>0</v>
      </c>
      <c r="M10" s="3">
        <v>0</v>
      </c>
      <c r="N10" s="3">
        <v>0</v>
      </c>
      <c r="O10" s="3">
        <f t="shared" si="2"/>
        <v>0</v>
      </c>
      <c r="P10" s="3">
        <f t="shared" si="3"/>
        <v>0</v>
      </c>
      <c r="Q10" s="3">
        <v>0</v>
      </c>
    </row>
    <row r="11" spans="1:17" x14ac:dyDescent="0.3">
      <c r="A11" s="2">
        <v>7</v>
      </c>
      <c r="B11" s="2" t="s">
        <v>23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 t="shared" si="0"/>
        <v>0</v>
      </c>
      <c r="L11" s="3">
        <f t="shared" si="1"/>
        <v>0</v>
      </c>
      <c r="M11" s="3">
        <v>0</v>
      </c>
      <c r="N11" s="3">
        <v>0</v>
      </c>
      <c r="O11" s="3">
        <f t="shared" si="2"/>
        <v>0</v>
      </c>
      <c r="P11" s="3">
        <f t="shared" si="3"/>
        <v>0</v>
      </c>
      <c r="Q11" s="3">
        <v>0</v>
      </c>
    </row>
    <row r="12" spans="1:17" x14ac:dyDescent="0.3">
      <c r="A12" s="2">
        <v>8</v>
      </c>
      <c r="B12" s="2" t="s">
        <v>24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0"/>
        <v>0</v>
      </c>
      <c r="L12" s="3">
        <f t="shared" si="1"/>
        <v>0</v>
      </c>
      <c r="M12" s="3">
        <v>0</v>
      </c>
      <c r="N12" s="3">
        <v>0</v>
      </c>
      <c r="O12" s="3">
        <f t="shared" si="2"/>
        <v>0</v>
      </c>
      <c r="P12" s="3">
        <f t="shared" si="3"/>
        <v>0</v>
      </c>
      <c r="Q12" s="3">
        <v>0</v>
      </c>
    </row>
    <row r="13" spans="1:17" x14ac:dyDescent="0.3">
      <c r="A13" s="2">
        <v>9</v>
      </c>
      <c r="B13" s="2" t="s">
        <v>25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f t="shared" si="0"/>
        <v>0</v>
      </c>
      <c r="L13" s="3">
        <f t="shared" si="1"/>
        <v>0</v>
      </c>
      <c r="M13" s="3">
        <v>0</v>
      </c>
      <c r="N13" s="3">
        <v>0</v>
      </c>
      <c r="O13" s="3">
        <f t="shared" si="2"/>
        <v>0</v>
      </c>
      <c r="P13" s="3">
        <f t="shared" si="3"/>
        <v>0</v>
      </c>
      <c r="Q13" s="3">
        <v>0</v>
      </c>
    </row>
    <row r="14" spans="1:17" x14ac:dyDescent="0.3">
      <c r="A14" s="2">
        <v>10</v>
      </c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  <c r="L14" s="3">
        <f t="shared" si="1"/>
        <v>0</v>
      </c>
      <c r="M14" s="3">
        <v>0</v>
      </c>
      <c r="N14" s="3">
        <v>0</v>
      </c>
      <c r="O14" s="3">
        <f t="shared" si="2"/>
        <v>0</v>
      </c>
      <c r="P14" s="3">
        <f t="shared" si="3"/>
        <v>0</v>
      </c>
      <c r="Q14" s="3">
        <v>0</v>
      </c>
    </row>
    <row r="15" spans="1:17" x14ac:dyDescent="0.3">
      <c r="A15" s="2">
        <v>11</v>
      </c>
      <c r="B15" s="2" t="s">
        <v>27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0</v>
      </c>
      <c r="L15" s="3">
        <f t="shared" si="1"/>
        <v>0</v>
      </c>
      <c r="M15" s="3">
        <v>0</v>
      </c>
      <c r="N15" s="3">
        <v>0</v>
      </c>
      <c r="O15" s="3">
        <f t="shared" si="2"/>
        <v>0</v>
      </c>
      <c r="P15" s="3">
        <f t="shared" si="3"/>
        <v>0</v>
      </c>
      <c r="Q15" s="3">
        <v>0</v>
      </c>
    </row>
    <row r="16" spans="1:17" x14ac:dyDescent="0.3">
      <c r="A16" s="2">
        <v>12</v>
      </c>
      <c r="B16" s="2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  <c r="L16" s="3">
        <f t="shared" si="1"/>
        <v>0</v>
      </c>
      <c r="M16" s="3">
        <v>0</v>
      </c>
      <c r="N16" s="3">
        <v>0</v>
      </c>
      <c r="O16" s="3">
        <f t="shared" si="2"/>
        <v>0</v>
      </c>
      <c r="P16" s="3">
        <f t="shared" si="3"/>
        <v>0</v>
      </c>
      <c r="Q16" s="3">
        <v>0</v>
      </c>
    </row>
    <row r="17" spans="1:26" x14ac:dyDescent="0.3">
      <c r="A17" s="2"/>
      <c r="B17" s="2"/>
      <c r="C17" s="3">
        <f>SUM(C5:C16)</f>
        <v>26671</v>
      </c>
      <c r="D17" s="3">
        <f>SUM(D5:D16)</f>
        <v>52252</v>
      </c>
      <c r="E17" s="3">
        <f t="shared" ref="E17:O17" si="4">SUM(E5:E16)</f>
        <v>0</v>
      </c>
      <c r="F17" s="3">
        <f t="shared" si="4"/>
        <v>632</v>
      </c>
      <c r="G17" s="3">
        <f t="shared" si="4"/>
        <v>0</v>
      </c>
      <c r="H17" s="3">
        <f t="shared" si="4"/>
        <v>1748</v>
      </c>
      <c r="I17" s="3">
        <f t="shared" si="4"/>
        <v>1387</v>
      </c>
      <c r="J17" s="3">
        <f t="shared" si="4"/>
        <v>498</v>
      </c>
      <c r="K17" s="3">
        <f>SUM(K5:K16)</f>
        <v>28058</v>
      </c>
      <c r="L17" s="3">
        <f>SUM(L5:L16)</f>
        <v>55130</v>
      </c>
      <c r="M17" s="3">
        <f t="shared" si="4"/>
        <v>0</v>
      </c>
      <c r="N17" s="3">
        <f t="shared" si="4"/>
        <v>0</v>
      </c>
      <c r="O17" s="3">
        <f t="shared" si="4"/>
        <v>83188</v>
      </c>
      <c r="P17" s="3">
        <f>K18</f>
        <v>83188</v>
      </c>
      <c r="Q17" s="3">
        <f>SUM(Q5:Q16)</f>
        <v>3828</v>
      </c>
    </row>
    <row r="18" spans="1:26" x14ac:dyDescent="0.3">
      <c r="A18" s="2" t="s">
        <v>6</v>
      </c>
      <c r="B18" s="2"/>
      <c r="C18" s="11">
        <f>SUM(C17:D17)</f>
        <v>78923</v>
      </c>
      <c r="D18" s="11"/>
      <c r="E18" s="11">
        <f>SUM(E17:F17)</f>
        <v>632</v>
      </c>
      <c r="F18" s="11"/>
      <c r="G18" s="11">
        <f>SUM(G17:H17)</f>
        <v>1748</v>
      </c>
      <c r="H18" s="11"/>
      <c r="I18" s="11">
        <f>SUM(I17:J17)</f>
        <v>1885</v>
      </c>
      <c r="J18" s="11"/>
      <c r="K18" s="11">
        <f>SUM(K17:L17)</f>
        <v>83188</v>
      </c>
      <c r="L18" s="11"/>
      <c r="M18" s="11">
        <v>0</v>
      </c>
      <c r="N18" s="11"/>
      <c r="O18" s="5">
        <v>348569</v>
      </c>
      <c r="P18" s="5"/>
      <c r="Q18" s="5"/>
    </row>
    <row r="19" spans="1:26" ht="36" customHeight="1" x14ac:dyDescent="0.3">
      <c r="A19" s="1"/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1" spans="1:26" ht="25.8" x14ac:dyDescent="0.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4" spans="1:26" x14ac:dyDescent="0.3">
      <c r="C24" s="7" t="s">
        <v>30</v>
      </c>
      <c r="D24" t="s">
        <v>31</v>
      </c>
      <c r="E24" t="s">
        <v>32</v>
      </c>
      <c r="F24" t="s">
        <v>33</v>
      </c>
    </row>
    <row r="25" spans="1:26" x14ac:dyDescent="0.3">
      <c r="B25" s="2" t="s">
        <v>17</v>
      </c>
      <c r="C25" s="6">
        <f>SUM(C5:D5)</f>
        <v>39143</v>
      </c>
      <c r="D25" s="6">
        <f>SUM(E5:F5)</f>
        <v>346</v>
      </c>
      <c r="E25" s="6">
        <f>SUM(G5:H5)</f>
        <v>968</v>
      </c>
      <c r="F25" s="6">
        <f>SUM(I5:J5)</f>
        <v>1186</v>
      </c>
    </row>
    <row r="26" spans="1:26" x14ac:dyDescent="0.3">
      <c r="B26" s="2" t="s">
        <v>18</v>
      </c>
      <c r="C26" s="6">
        <f t="shared" ref="C26:C36" si="5">SUM(C6:D6)</f>
        <v>39780</v>
      </c>
      <c r="D26" s="6">
        <f t="shared" ref="D26:D36" si="6">SUM(E6:F6)</f>
        <v>286</v>
      </c>
      <c r="E26" s="6">
        <f t="shared" ref="E26:E36" si="7">SUM(G6:H6)</f>
        <v>780</v>
      </c>
      <c r="F26" s="6">
        <f t="shared" ref="F26:F36" si="8">SUM(I6:J6)</f>
        <v>699</v>
      </c>
    </row>
    <row r="27" spans="1:26" x14ac:dyDescent="0.3">
      <c r="B27" s="2" t="s">
        <v>19</v>
      </c>
      <c r="C27" s="6">
        <f t="shared" si="5"/>
        <v>0</v>
      </c>
      <c r="D27" s="6">
        <f t="shared" si="6"/>
        <v>0</v>
      </c>
      <c r="E27" s="6">
        <f t="shared" si="7"/>
        <v>0</v>
      </c>
      <c r="F27" s="6">
        <f t="shared" si="8"/>
        <v>0</v>
      </c>
    </row>
    <row r="28" spans="1:26" x14ac:dyDescent="0.3">
      <c r="B28" s="2" t="s">
        <v>20</v>
      </c>
      <c r="C28" s="6">
        <f t="shared" si="5"/>
        <v>0</v>
      </c>
      <c r="D28" s="6">
        <f t="shared" si="6"/>
        <v>0</v>
      </c>
      <c r="E28" s="6">
        <f t="shared" si="7"/>
        <v>0</v>
      </c>
      <c r="F28" s="6">
        <f t="shared" si="8"/>
        <v>0</v>
      </c>
    </row>
    <row r="29" spans="1:26" x14ac:dyDescent="0.3">
      <c r="B29" s="2" t="s">
        <v>21</v>
      </c>
      <c r="C29" s="6">
        <f t="shared" si="5"/>
        <v>0</v>
      </c>
      <c r="D29" s="6">
        <f t="shared" si="6"/>
        <v>0</v>
      </c>
      <c r="E29" s="6">
        <f t="shared" si="7"/>
        <v>0</v>
      </c>
      <c r="F29" s="6">
        <f t="shared" si="8"/>
        <v>0</v>
      </c>
    </row>
    <row r="30" spans="1:26" x14ac:dyDescent="0.3">
      <c r="B30" s="2" t="s">
        <v>22</v>
      </c>
      <c r="C30" s="6">
        <f t="shared" si="5"/>
        <v>0</v>
      </c>
      <c r="D30" s="6">
        <f t="shared" si="6"/>
        <v>0</v>
      </c>
      <c r="E30" s="6">
        <f t="shared" si="7"/>
        <v>0</v>
      </c>
      <c r="F30" s="6">
        <f t="shared" si="8"/>
        <v>0</v>
      </c>
    </row>
    <row r="31" spans="1:26" x14ac:dyDescent="0.3">
      <c r="B31" s="2" t="s">
        <v>23</v>
      </c>
      <c r="C31" s="6">
        <f t="shared" si="5"/>
        <v>0</v>
      </c>
      <c r="D31" s="6">
        <f t="shared" si="6"/>
        <v>0</v>
      </c>
      <c r="E31" s="6">
        <f t="shared" si="7"/>
        <v>0</v>
      </c>
      <c r="F31" s="6">
        <f t="shared" si="8"/>
        <v>0</v>
      </c>
    </row>
    <row r="32" spans="1:26" x14ac:dyDescent="0.3">
      <c r="B32" s="2" t="s">
        <v>24</v>
      </c>
      <c r="C32" s="6">
        <f t="shared" si="5"/>
        <v>0</v>
      </c>
      <c r="D32" s="6">
        <f t="shared" si="6"/>
        <v>0</v>
      </c>
      <c r="E32" s="6">
        <f t="shared" si="7"/>
        <v>0</v>
      </c>
      <c r="F32" s="6">
        <f t="shared" si="8"/>
        <v>0</v>
      </c>
    </row>
    <row r="33" spans="2:6" x14ac:dyDescent="0.3">
      <c r="B33" s="2" t="s">
        <v>25</v>
      </c>
      <c r="C33" s="6">
        <f t="shared" si="5"/>
        <v>0</v>
      </c>
      <c r="D33" s="6">
        <f t="shared" si="6"/>
        <v>0</v>
      </c>
      <c r="E33" s="6">
        <f t="shared" si="7"/>
        <v>0</v>
      </c>
      <c r="F33" s="6">
        <f t="shared" si="8"/>
        <v>0</v>
      </c>
    </row>
    <row r="34" spans="2:6" x14ac:dyDescent="0.3">
      <c r="B34" s="2" t="s">
        <v>26</v>
      </c>
      <c r="C34" s="6">
        <f t="shared" si="5"/>
        <v>0</v>
      </c>
      <c r="D34" s="6">
        <f t="shared" si="6"/>
        <v>0</v>
      </c>
      <c r="E34" s="6">
        <f t="shared" si="7"/>
        <v>0</v>
      </c>
      <c r="F34" s="6">
        <f t="shared" si="8"/>
        <v>0</v>
      </c>
    </row>
    <row r="35" spans="2:6" x14ac:dyDescent="0.3">
      <c r="B35" s="2" t="s">
        <v>27</v>
      </c>
      <c r="C35" s="6">
        <f t="shared" si="5"/>
        <v>0</v>
      </c>
      <c r="D35" s="6">
        <f t="shared" si="6"/>
        <v>0</v>
      </c>
      <c r="E35" s="6">
        <f t="shared" si="7"/>
        <v>0</v>
      </c>
      <c r="F35" s="6">
        <f t="shared" si="8"/>
        <v>0</v>
      </c>
    </row>
    <row r="36" spans="2:6" x14ac:dyDescent="0.3">
      <c r="B36" s="2" t="s">
        <v>28</v>
      </c>
      <c r="C36" s="6">
        <f t="shared" si="5"/>
        <v>0</v>
      </c>
      <c r="D36" s="6">
        <f t="shared" si="6"/>
        <v>0</v>
      </c>
      <c r="E36" s="6">
        <f t="shared" si="7"/>
        <v>0</v>
      </c>
      <c r="F36" s="6">
        <f t="shared" si="8"/>
        <v>0</v>
      </c>
    </row>
  </sheetData>
  <mergeCells count="14">
    <mergeCell ref="A1:Q1"/>
    <mergeCell ref="C3:D3"/>
    <mergeCell ref="E3:F3"/>
    <mergeCell ref="G3:H3"/>
    <mergeCell ref="I3:J3"/>
    <mergeCell ref="K3:L3"/>
    <mergeCell ref="M3:N3"/>
    <mergeCell ref="A21:Z21"/>
    <mergeCell ref="C18:D18"/>
    <mergeCell ref="E18:F18"/>
    <mergeCell ref="G18:H18"/>
    <mergeCell ref="I18:J18"/>
    <mergeCell ref="K18:L18"/>
    <mergeCell ref="M18:N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2018-11-14T01:17:26Z</dcterms:created>
  <dcterms:modified xsi:type="dcterms:W3CDTF">2018-11-14T03:32:58Z</dcterms:modified>
</cp:coreProperties>
</file>