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OPD Lobar 2020\"/>
    </mc:Choice>
  </mc:AlternateContent>
  <xr:revisionPtr revIDLastSave="0" documentId="13_ncr:1_{253714C5-5550-4023-B5A5-9AE62AA2E1A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OMBOK BARAT" sheetId="1" r:id="rId1"/>
    <sheet name="DES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N127" i="2"/>
  <c r="O127" i="2"/>
  <c r="R127" i="2"/>
  <c r="S127" i="2"/>
  <c r="T127" i="2"/>
  <c r="I7" i="1" l="1"/>
  <c r="J127" i="2" l="1"/>
  <c r="I127" i="2"/>
  <c r="H127" i="2"/>
  <c r="G127" i="2"/>
  <c r="P16" i="1" l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O16" i="1"/>
  <c r="O15" i="1"/>
  <c r="O14" i="1"/>
  <c r="O13" i="1"/>
  <c r="O12" i="1"/>
  <c r="O11" i="1"/>
  <c r="O10" i="1"/>
  <c r="O9" i="1"/>
  <c r="O8" i="1"/>
  <c r="O7" i="1"/>
  <c r="O17" i="1" s="1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127" i="2" l="1"/>
  <c r="Q7" i="1"/>
  <c r="Q17" i="1" s="1"/>
  <c r="P17" i="1"/>
  <c r="M16" i="1"/>
  <c r="M15" i="1"/>
  <c r="M13" i="1"/>
  <c r="M12" i="1"/>
  <c r="M11" i="1"/>
  <c r="M10" i="1"/>
  <c r="M9" i="1"/>
  <c r="M8" i="1"/>
  <c r="M7" i="1"/>
  <c r="L16" i="1"/>
  <c r="L15" i="1"/>
  <c r="L14" i="1"/>
  <c r="L13" i="1"/>
  <c r="L12" i="1"/>
  <c r="L11" i="1"/>
  <c r="L10" i="1"/>
  <c r="L9" i="1"/>
  <c r="L8" i="1"/>
  <c r="L7" i="1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P108" i="2"/>
  <c r="P127" i="2" s="1"/>
  <c r="L17" i="1" l="1"/>
  <c r="Q127" i="2"/>
  <c r="N10" i="1"/>
  <c r="M14" i="1"/>
  <c r="M17" i="1" s="1"/>
  <c r="N8" i="1"/>
  <c r="N12" i="1"/>
  <c r="N13" i="1"/>
  <c r="N15" i="1"/>
  <c r="N7" i="1"/>
  <c r="N11" i="1"/>
  <c r="N16" i="1"/>
  <c r="N9" i="1"/>
  <c r="Q108" i="2"/>
  <c r="N14" i="1" s="1"/>
  <c r="N17" i="1" l="1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127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8" i="2"/>
  <c r="L108" i="2"/>
  <c r="L127" i="2" s="1"/>
  <c r="M108" i="2" l="1"/>
  <c r="F8" i="1"/>
  <c r="M127" i="2" l="1"/>
  <c r="D127" i="2"/>
  <c r="J16" i="1" l="1"/>
  <c r="J15" i="1"/>
  <c r="J14" i="1"/>
  <c r="J13" i="1"/>
  <c r="J12" i="1"/>
  <c r="J11" i="1"/>
  <c r="J10" i="1"/>
  <c r="J9" i="1"/>
  <c r="J8" i="1"/>
  <c r="J7" i="1"/>
  <c r="I16" i="1"/>
  <c r="I15" i="1"/>
  <c r="I14" i="1"/>
  <c r="I13" i="1"/>
  <c r="I12" i="1"/>
  <c r="I11" i="1"/>
  <c r="I10" i="1"/>
  <c r="I9" i="1"/>
  <c r="I8" i="1"/>
  <c r="I17" i="1" l="1"/>
  <c r="J17" i="1"/>
  <c r="K16" i="1"/>
  <c r="R16" i="1" s="1"/>
  <c r="K15" i="1"/>
  <c r="R15" i="1" s="1"/>
  <c r="K14" i="1"/>
  <c r="R14" i="1" s="1"/>
  <c r="K13" i="1"/>
  <c r="R13" i="1" s="1"/>
  <c r="K12" i="1"/>
  <c r="R12" i="1" s="1"/>
  <c r="K11" i="1"/>
  <c r="R11" i="1" s="1"/>
  <c r="K10" i="1"/>
  <c r="R10" i="1" s="1"/>
  <c r="K9" i="1"/>
  <c r="R9" i="1" s="1"/>
  <c r="K8" i="1"/>
  <c r="R8" i="1" s="1"/>
  <c r="K7" i="1"/>
  <c r="H7" i="1"/>
  <c r="H17" i="1" s="1"/>
  <c r="F16" i="1"/>
  <c r="F15" i="1"/>
  <c r="F14" i="1"/>
  <c r="F13" i="1"/>
  <c r="F12" i="1"/>
  <c r="F11" i="1"/>
  <c r="F10" i="1"/>
  <c r="F9" i="1"/>
  <c r="F7" i="1"/>
  <c r="E16" i="1"/>
  <c r="E15" i="1"/>
  <c r="E14" i="1"/>
  <c r="E13" i="1"/>
  <c r="E12" i="1"/>
  <c r="E11" i="1"/>
  <c r="E10" i="1"/>
  <c r="E9" i="1"/>
  <c r="E8" i="1"/>
  <c r="E7" i="1"/>
  <c r="D16" i="1"/>
  <c r="D15" i="1"/>
  <c r="D14" i="1"/>
  <c r="D13" i="1"/>
  <c r="D12" i="1"/>
  <c r="D11" i="1"/>
  <c r="D10" i="1"/>
  <c r="D9" i="1"/>
  <c r="D8" i="1"/>
  <c r="D7" i="1"/>
  <c r="R7" i="1" l="1"/>
  <c r="R17" i="1" s="1"/>
  <c r="K17" i="1"/>
  <c r="D17" i="1"/>
  <c r="E17" i="1"/>
  <c r="F17" i="1"/>
</calcChain>
</file>

<file path=xl/sharedStrings.xml><?xml version="1.0" encoding="utf-8"?>
<sst xmlns="http://schemas.openxmlformats.org/spreadsheetml/2006/main" count="558" uniqueCount="195">
  <si>
    <t>No</t>
  </si>
  <si>
    <t>Kecamatan</t>
  </si>
  <si>
    <t>Desa</t>
  </si>
  <si>
    <t>Musdes</t>
  </si>
  <si>
    <t>Jlmh KK Penerima BLT DD</t>
  </si>
  <si>
    <t>Penyaluran</t>
  </si>
  <si>
    <t>Ket:</t>
  </si>
  <si>
    <t>PROGRESS PELAKSANAAN BLT DD PROVINSI NTB TAHUN 2020</t>
  </si>
  <si>
    <t>Anggaran BLT DD (Rp)</t>
  </si>
  <si>
    <t>Perbup ttg Juklak BLT DD</t>
  </si>
  <si>
    <t>SK Bupati ttg Penetapan PenerimaBLT DD</t>
  </si>
  <si>
    <t>kolom 4, 7, 8, dan 9 diisi angka 1 jika sudah dilaksanakan dan 0 (nol) jika belum;</t>
  </si>
  <si>
    <t>kolom 5 diisi jumlah anggaran untuk BLT DD</t>
  </si>
  <si>
    <t>Kolom 6 diisi jumlah KK penerimaa BLT DD</t>
  </si>
  <si>
    <t>GERUNG</t>
  </si>
  <si>
    <t>KEBON AYU</t>
  </si>
  <si>
    <t>GAPUK</t>
  </si>
  <si>
    <t>SUKA MAKMUR</t>
  </si>
  <si>
    <t>BANYU URIP</t>
  </si>
  <si>
    <t>BABUSSALAM</t>
  </si>
  <si>
    <t>DASAN TAPEN</t>
  </si>
  <si>
    <t>BELEKE</t>
  </si>
  <si>
    <t>TEMPOS</t>
  </si>
  <si>
    <t>MESANGGOK</t>
  </si>
  <si>
    <t>TAMAN AYU</t>
  </si>
  <si>
    <t>GIRI TEMBESI</t>
  </si>
  <si>
    <t>KEDIRI</t>
  </si>
  <si>
    <t>MONTONG ARE</t>
  </si>
  <si>
    <t>JAGARAGA INDAH</t>
  </si>
  <si>
    <t>GELOGOR</t>
  </si>
  <si>
    <t>RUMAK</t>
  </si>
  <si>
    <t>BANYUMULEK</t>
  </si>
  <si>
    <t>OMBE BARU</t>
  </si>
  <si>
    <t>DASAN BARU</t>
  </si>
  <si>
    <t>KEDIRI SELATAN</t>
  </si>
  <si>
    <t>LELEDE</t>
  </si>
  <si>
    <t>NARMADA</t>
  </si>
  <si>
    <t>LEMBUAK</t>
  </si>
  <si>
    <t>NYUR LEMBANG</t>
  </si>
  <si>
    <t>PERESAK</t>
  </si>
  <si>
    <t>KERU</t>
  </si>
  <si>
    <t>BATU KUTA</t>
  </si>
  <si>
    <t>TANAK BEAK</t>
  </si>
  <si>
    <t>SEDAU</t>
  </si>
  <si>
    <t>SURANADI</t>
  </si>
  <si>
    <t>SELAT</t>
  </si>
  <si>
    <t>LEBAH SEMPAGE</t>
  </si>
  <si>
    <t>SESAOT</t>
  </si>
  <si>
    <t>DASAN TERENG</t>
  </si>
  <si>
    <t>BADRAIN</t>
  </si>
  <si>
    <t>SEMBUNG</t>
  </si>
  <si>
    <t>KRAMAT JAYA</t>
  </si>
  <si>
    <t>GRIMAX INDAH</t>
  </si>
  <si>
    <t>PAKUAN</t>
  </si>
  <si>
    <t>GOLONG</t>
  </si>
  <si>
    <t>MEKARSARI</t>
  </si>
  <si>
    <t>BUWUN SEJATI</t>
  </si>
  <si>
    <t>SEKOTONG</t>
  </si>
  <si>
    <t>SEKOTONG TENGAH</t>
  </si>
  <si>
    <t>SEKOTONG BARAT</t>
  </si>
  <si>
    <t>PELANGAN</t>
  </si>
  <si>
    <t>BUWUN MAS</t>
  </si>
  <si>
    <t>KEDARO</t>
  </si>
  <si>
    <t>BATU PUTIH</t>
  </si>
  <si>
    <t>GILI GEDE INDAH</t>
  </si>
  <si>
    <t>CENDI MANIK</t>
  </si>
  <si>
    <t>TAMAN BARU</t>
  </si>
  <si>
    <t>LABUAPI</t>
  </si>
  <si>
    <t>BENGKEL</t>
  </si>
  <si>
    <t>MEREMBU</t>
  </si>
  <si>
    <t>BAGIK POLAK</t>
  </si>
  <si>
    <t>TELAGAWARU</t>
  </si>
  <si>
    <t>PERAMPUAN</t>
  </si>
  <si>
    <t>BAJUR</t>
  </si>
  <si>
    <t>TERONG TAWAH</t>
  </si>
  <si>
    <t>KURANJI</t>
  </si>
  <si>
    <t>KARANG BONGKOT</t>
  </si>
  <si>
    <t>BAGIK POLAK BARAT</t>
  </si>
  <si>
    <t>KURANJI DALANG</t>
  </si>
  <si>
    <t>GUNUNGSARI</t>
  </si>
  <si>
    <t>MIDANG</t>
  </si>
  <si>
    <t>SESELE</t>
  </si>
  <si>
    <t>KEKAIT</t>
  </si>
  <si>
    <t>KEKERI</t>
  </si>
  <si>
    <t>MAMBALAN</t>
  </si>
  <si>
    <t>DOPANG</t>
  </si>
  <si>
    <t>PENIMBUNG</t>
  </si>
  <si>
    <t>TAMAN SARI</t>
  </si>
  <si>
    <t>JATISELA</t>
  </si>
  <si>
    <t>GUNTUR MACAN</t>
  </si>
  <si>
    <t>MEKAR SARI</t>
  </si>
  <si>
    <t>RANJOK</t>
  </si>
  <si>
    <t>GELANGSAR</t>
  </si>
  <si>
    <t>JERINGO</t>
  </si>
  <si>
    <t>BUKITTINGGI</t>
  </si>
  <si>
    <t>LINGSAR</t>
  </si>
  <si>
    <t>BATU KUMBANG</t>
  </si>
  <si>
    <t>SIGERONGAN</t>
  </si>
  <si>
    <t>DUMAN</t>
  </si>
  <si>
    <t>KARANG BAYAN</t>
  </si>
  <si>
    <t>LANGKO</t>
  </si>
  <si>
    <t>DASAN GERIA</t>
  </si>
  <si>
    <t>PETELUAN INDAH</t>
  </si>
  <si>
    <t>GEGERUNG</t>
  </si>
  <si>
    <t>BATU MEKAR</t>
  </si>
  <si>
    <t>GIRI MADIA</t>
  </si>
  <si>
    <t>BUG-BUG</t>
  </si>
  <si>
    <t>GEGELANG</t>
  </si>
  <si>
    <t>SARIBAYE</t>
  </si>
  <si>
    <t>GONTORAN</t>
  </si>
  <si>
    <t>LEMBAR</t>
  </si>
  <si>
    <t>JEMBATAN KEMBAR</t>
  </si>
  <si>
    <t>MAREJE</t>
  </si>
  <si>
    <t>SEKOTONG TIMUR</t>
  </si>
  <si>
    <t>LABUAN TERENG</t>
  </si>
  <si>
    <t>JEMBATAN GANTUNG</t>
  </si>
  <si>
    <t>LEMBAR SELATAN</t>
  </si>
  <si>
    <t>MAREJE TIMUR</t>
  </si>
  <si>
    <t>JEMBATAN KEMBAR TIMUR</t>
  </si>
  <si>
    <t>EYAT MAYANG</t>
  </si>
  <si>
    <t>BATU LAYAR</t>
  </si>
  <si>
    <t>BATULAYAR</t>
  </si>
  <si>
    <t>MENINTING</t>
  </si>
  <si>
    <t>SANDIK</t>
  </si>
  <si>
    <t>LEMBAH SARI</t>
  </si>
  <si>
    <t>SENTELUK</t>
  </si>
  <si>
    <t>SENGGIGI</t>
  </si>
  <si>
    <t>BENGKAUNG</t>
  </si>
  <si>
    <t>PUSUK LESTARI</t>
  </si>
  <si>
    <t>BATU LAYAR BARAT</t>
  </si>
  <si>
    <t>KURIPAN</t>
  </si>
  <si>
    <t>JAGARAGA</t>
  </si>
  <si>
    <t>KURIPAN UTARA</t>
  </si>
  <si>
    <t>KURIPAN SELATAN</t>
  </si>
  <si>
    <t>KURIPAN TIMUR</t>
  </si>
  <si>
    <t>GIRI SASAK</t>
  </si>
  <si>
    <t>TOTAL</t>
  </si>
  <si>
    <t>Kabupaten: Lombok Barat</t>
  </si>
  <si>
    <t>Tanggal Musdes</t>
  </si>
  <si>
    <t>Tanggal Penyaluran</t>
  </si>
  <si>
    <t>Jumlah KK yang disalurkan</t>
  </si>
  <si>
    <t>Total Uang yang Disalurkan</t>
  </si>
  <si>
    <t>07 mei 2020</t>
  </si>
  <si>
    <t>04 mei 2020</t>
  </si>
  <si>
    <t>06 mei 2020</t>
  </si>
  <si>
    <t>Jumlah KK Yang Disalurkan</t>
  </si>
  <si>
    <t>Total Uang Yang Disalurkan</t>
  </si>
  <si>
    <t>10 Mei 2020</t>
  </si>
  <si>
    <t>08 Mei 2020</t>
  </si>
  <si>
    <t>11 Mei 2020</t>
  </si>
  <si>
    <t>12 Mei 2020</t>
  </si>
  <si>
    <t>13 Mei 2020</t>
  </si>
  <si>
    <t>14 Mei 2020</t>
  </si>
  <si>
    <t>15 Mei 2020</t>
  </si>
  <si>
    <t>07 Mei 2020</t>
  </si>
  <si>
    <t>09 Mei 2020</t>
  </si>
  <si>
    <t>06 Mei 2020</t>
  </si>
  <si>
    <t>08 Mei2020</t>
  </si>
  <si>
    <t>4 Mei 2020</t>
  </si>
  <si>
    <t>8 Mei 2020</t>
  </si>
  <si>
    <t>6 Mei 2020</t>
  </si>
  <si>
    <t>7 Mei 2020</t>
  </si>
  <si>
    <t>1 Mei 2020</t>
  </si>
  <si>
    <t>5 Mei 2020</t>
  </si>
  <si>
    <t>3 Mei 2020</t>
  </si>
  <si>
    <t>2 Mei 2020</t>
  </si>
  <si>
    <t>9 Mei 2020</t>
  </si>
  <si>
    <t>04 Mei 2020</t>
  </si>
  <si>
    <t>16 Mei 2020</t>
  </si>
  <si>
    <t>17 Mei 2020</t>
  </si>
  <si>
    <t>18 Mei 2020</t>
  </si>
  <si>
    <t>19 Mei 2020</t>
  </si>
  <si>
    <t>20 Mei 2020</t>
  </si>
  <si>
    <t>21 Mei 2020</t>
  </si>
  <si>
    <t>PENYALURAN TAHAP I</t>
  </si>
  <si>
    <t>PENYALURAN TAHAP II</t>
  </si>
  <si>
    <t>22 Mei 2020</t>
  </si>
  <si>
    <t>23 Mei 2020</t>
  </si>
  <si>
    <t>27 Mei 2020</t>
  </si>
  <si>
    <t>28 Mei 2020</t>
  </si>
  <si>
    <t>29 Mei 2020</t>
  </si>
  <si>
    <t>01 Juni 2020</t>
  </si>
  <si>
    <t>PENYALURAN TAHAP III</t>
  </si>
  <si>
    <t>TOTAL SALUR I, II &amp; III</t>
  </si>
  <si>
    <t>30 Mei 2020</t>
  </si>
  <si>
    <t>02 Juni 2020</t>
  </si>
  <si>
    <t>03 Juni 2020</t>
  </si>
  <si>
    <t>04 Juni 2020</t>
  </si>
  <si>
    <t>05 Juni 2020</t>
  </si>
  <si>
    <t>06 Juni 2020</t>
  </si>
  <si>
    <t>08 Juni 2020</t>
  </si>
  <si>
    <t>09 Juni 2020</t>
  </si>
  <si>
    <t>10 Juni 2020</t>
  </si>
  <si>
    <t>Jmlh KK Penerima BLT DD</t>
  </si>
  <si>
    <t>Sumber : PMD Kab. Lobar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</si>
</sst>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21]dd\ mmmm\ yyyy;@"/>
  </numFmts>
  <fonts count="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64" fontId="0" fillId="0" borderId="1" xfId="2" applyNumberFormat="1" applyFont="1" applyBorder="1"/>
    <xf numFmtId="0" fontId="0" fillId="7" borderId="0" xfId="0" applyFill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14" fontId="6" fillId="6" borderId="1" xfId="3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0" fillId="8" borderId="0" xfId="0" applyFill="1"/>
    <xf numFmtId="164" fontId="0" fillId="9" borderId="1" xfId="2" applyNumberFormat="1" applyFont="1" applyFill="1" applyBorder="1"/>
    <xf numFmtId="164" fontId="0" fillId="9" borderId="1" xfId="2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2" fillId="2" borderId="1" xfId="1" applyFont="1" applyBorder="1" applyAlignment="1">
      <alignment horizontal="center" vertical="center" wrapText="1"/>
    </xf>
    <xf numFmtId="164" fontId="5" fillId="6" borderId="1" xfId="2" applyNumberFormat="1" applyFont="1" applyFill="1" applyBorder="1" applyAlignment="1" applyProtection="1">
      <alignment horizontal="left" vertical="center"/>
      <protection hidden="1"/>
    </xf>
    <xf numFmtId="164" fontId="0" fillId="6" borderId="1" xfId="2" applyNumberFormat="1" applyFont="1" applyFill="1" applyBorder="1" applyAlignment="1">
      <alignment horizontal="center" vertical="center"/>
    </xf>
    <xf numFmtId="15" fontId="0" fillId="6" borderId="1" xfId="0" applyNumberFormat="1" applyFill="1" applyBorder="1" applyAlignment="1">
      <alignment horizontal="center" vertical="center"/>
    </xf>
    <xf numFmtId="165" fontId="6" fillId="6" borderId="1" xfId="3" applyNumberFormat="1" applyFont="1" applyFill="1" applyBorder="1" applyAlignment="1">
      <alignment horizontal="center" vertical="center"/>
    </xf>
    <xf numFmtId="165" fontId="0" fillId="6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3" fontId="0" fillId="0" borderId="0" xfId="2" applyFont="1"/>
    <xf numFmtId="164" fontId="0" fillId="5" borderId="1" xfId="2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2" fillId="2" borderId="6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</cellXfs>
  <cellStyles count="4">
    <cellStyle name="Comma" xfId="2" builtinId="3"/>
    <cellStyle name="Neutral" xfId="1" builtinId="28"/>
    <cellStyle name="Normal" xfId="0" builtinId="0"/>
    <cellStyle name="Normal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Normal="100" workbookViewId="0">
      <selection activeCell="A18" sqref="A18:B19"/>
    </sheetView>
  </sheetViews>
  <sheetFormatPr defaultRowHeight="15" x14ac:dyDescent="0.25"/>
  <cols>
    <col min="1" max="1" width="5.28515625" customWidth="1"/>
    <col min="2" max="2" width="19.28515625" customWidth="1"/>
    <col min="3" max="3" width="19.140625" customWidth="1"/>
    <col min="5" max="5" width="17.5703125" customWidth="1"/>
    <col min="6" max="6" width="17.28515625" customWidth="1"/>
    <col min="7" max="7" width="15.42578125" customWidth="1"/>
    <col min="8" max="10" width="11.5703125" customWidth="1"/>
    <col min="11" max="11" width="18.7109375" customWidth="1"/>
    <col min="12" max="12" width="15" customWidth="1"/>
    <col min="13" max="13" width="13.85546875" customWidth="1"/>
    <col min="14" max="14" width="17" customWidth="1"/>
    <col min="15" max="17" width="14.5703125" customWidth="1"/>
    <col min="18" max="18" width="16.140625" customWidth="1"/>
  </cols>
  <sheetData>
    <row r="1" spans="1:18" ht="14.45" x14ac:dyDescent="0.3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8" ht="14.45" x14ac:dyDescent="0.35">
      <c r="A3" t="s">
        <v>137</v>
      </c>
    </row>
    <row r="4" spans="1:18" ht="29.45" customHeight="1" x14ac:dyDescent="0.25">
      <c r="A4" s="36" t="s">
        <v>0</v>
      </c>
      <c r="B4" s="36" t="s">
        <v>1</v>
      </c>
      <c r="C4" s="37" t="s">
        <v>2</v>
      </c>
      <c r="D4" s="36" t="s">
        <v>3</v>
      </c>
      <c r="E4" s="36" t="s">
        <v>8</v>
      </c>
      <c r="F4" s="36" t="s">
        <v>193</v>
      </c>
      <c r="G4" s="36" t="s">
        <v>9</v>
      </c>
      <c r="H4" s="36" t="s">
        <v>10</v>
      </c>
      <c r="I4" s="31" t="s">
        <v>174</v>
      </c>
      <c r="J4" s="31"/>
      <c r="K4" s="31"/>
      <c r="L4" s="31" t="s">
        <v>175</v>
      </c>
      <c r="M4" s="31"/>
      <c r="N4" s="31"/>
      <c r="O4" s="31" t="s">
        <v>182</v>
      </c>
      <c r="P4" s="31"/>
      <c r="Q4" s="31"/>
      <c r="R4" s="29" t="s">
        <v>183</v>
      </c>
    </row>
    <row r="5" spans="1:18" s="2" customFormat="1" ht="81.75" customHeight="1" x14ac:dyDescent="0.25">
      <c r="A5" s="36"/>
      <c r="B5" s="36"/>
      <c r="C5" s="37"/>
      <c r="D5" s="36"/>
      <c r="E5" s="36"/>
      <c r="F5" s="36"/>
      <c r="G5" s="36"/>
      <c r="H5" s="36"/>
      <c r="I5" s="3" t="s">
        <v>5</v>
      </c>
      <c r="J5" s="3" t="s">
        <v>145</v>
      </c>
      <c r="K5" s="3" t="s">
        <v>146</v>
      </c>
      <c r="L5" s="3" t="s">
        <v>5</v>
      </c>
      <c r="M5" s="3" t="s">
        <v>145</v>
      </c>
      <c r="N5" s="3" t="s">
        <v>146</v>
      </c>
      <c r="O5" s="20" t="s">
        <v>5</v>
      </c>
      <c r="P5" s="20" t="s">
        <v>145</v>
      </c>
      <c r="Q5" s="20" t="s">
        <v>146</v>
      </c>
      <c r="R5" s="30"/>
    </row>
    <row r="6" spans="1:18" ht="14.45" x14ac:dyDescent="0.3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9</v>
      </c>
      <c r="M6" s="4">
        <v>10</v>
      </c>
      <c r="N6" s="4">
        <v>11</v>
      </c>
      <c r="O6" s="4">
        <v>9</v>
      </c>
      <c r="P6" s="4">
        <v>10</v>
      </c>
      <c r="Q6" s="4">
        <v>11</v>
      </c>
      <c r="R6" s="4">
        <v>12</v>
      </c>
    </row>
    <row r="7" spans="1:18" ht="14.45" x14ac:dyDescent="0.35">
      <c r="A7" s="6">
        <v>1</v>
      </c>
      <c r="B7" s="1" t="s">
        <v>14</v>
      </c>
      <c r="C7" s="7"/>
      <c r="D7" s="6">
        <f>SUM(DESA!D8:D18)</f>
        <v>11</v>
      </c>
      <c r="E7" s="8">
        <f>SUM(DESA!F8:F18)</f>
        <v>5257800000</v>
      </c>
      <c r="F7" s="1">
        <f>SUM(DESA!G8:G18)</f>
        <v>2921</v>
      </c>
      <c r="G7" s="6">
        <v>1</v>
      </c>
      <c r="H7" s="6">
        <f>SUM(DESA!I8:I18)</f>
        <v>0</v>
      </c>
      <c r="I7" s="6">
        <f>SUM(DESA!J8:J18)</f>
        <v>11</v>
      </c>
      <c r="J7" s="6">
        <f>SUM(DESA!L8:L18)</f>
        <v>2921</v>
      </c>
      <c r="K7" s="8">
        <f>SUM(DESA!M8:M18)</f>
        <v>1752600000</v>
      </c>
      <c r="L7" s="6">
        <f>SUM(DESA!N8:N18)</f>
        <v>1</v>
      </c>
      <c r="M7" s="6">
        <f>SUM(DESA!P8:P18)</f>
        <v>185</v>
      </c>
      <c r="N7" s="8">
        <f>SUM(DESA!Q8:Q18)</f>
        <v>111000000</v>
      </c>
      <c r="O7" s="6">
        <f>SUM(DESA!R8:R18)</f>
        <v>0</v>
      </c>
      <c r="P7" s="6">
        <f>SUM(DESA!T8:T18)</f>
        <v>0</v>
      </c>
      <c r="Q7" s="8">
        <f>P7*600000</f>
        <v>0</v>
      </c>
      <c r="R7" s="19">
        <f>K7+N7+Q7</f>
        <v>1863600000</v>
      </c>
    </row>
    <row r="8" spans="1:18" ht="14.45" x14ac:dyDescent="0.35">
      <c r="A8" s="6">
        <v>2</v>
      </c>
      <c r="B8" s="1" t="s">
        <v>26</v>
      </c>
      <c r="C8" s="7"/>
      <c r="D8" s="6">
        <f>SUM(DESA!D19:D28)</f>
        <v>10</v>
      </c>
      <c r="E8" s="8">
        <f>SUM(DESA!F19:F28)</f>
        <v>4325400000</v>
      </c>
      <c r="F8" s="1">
        <f>SUM(DESA!G19:G28)</f>
        <v>2403</v>
      </c>
      <c r="G8" s="6">
        <v>1</v>
      </c>
      <c r="H8" s="6">
        <v>0</v>
      </c>
      <c r="I8" s="6">
        <f>SUM(DESA!J19:J28)</f>
        <v>10</v>
      </c>
      <c r="J8" s="6">
        <f>SUM(DESA!L19:L28)</f>
        <v>2403</v>
      </c>
      <c r="K8" s="8">
        <f>SUM(DESA!M19:M28)</f>
        <v>1441800000</v>
      </c>
      <c r="L8" s="6">
        <f>SUM(DESA!N19:N28)</f>
        <v>3</v>
      </c>
      <c r="M8" s="6">
        <f>SUM(DESA!P19:P28)</f>
        <v>559</v>
      </c>
      <c r="N8" s="8">
        <f>SUM(DESA!Q19:Q28)</f>
        <v>335400000</v>
      </c>
      <c r="O8" s="6">
        <f>SUM(DESA!R19:R28)</f>
        <v>0</v>
      </c>
      <c r="P8" s="6">
        <f>SUM(DESA!T19:T28)</f>
        <v>0</v>
      </c>
      <c r="Q8" s="8">
        <f t="shared" ref="Q8:Q16" si="0">P8*600000</f>
        <v>0</v>
      </c>
      <c r="R8" s="19">
        <f t="shared" ref="R8:R16" si="1">K8+N8+Q8</f>
        <v>1777200000</v>
      </c>
    </row>
    <row r="9" spans="1:18" ht="14.45" x14ac:dyDescent="0.35">
      <c r="A9" s="6">
        <v>3</v>
      </c>
      <c r="B9" s="1" t="s">
        <v>36</v>
      </c>
      <c r="C9" s="7"/>
      <c r="D9" s="6">
        <f>SUM(DESA!D29:D49)</f>
        <v>21</v>
      </c>
      <c r="E9" s="8">
        <f>SUM(DESA!F29:F49)</f>
        <v>7660800000</v>
      </c>
      <c r="F9" s="1">
        <f>SUM(DESA!G29:G49)</f>
        <v>4256</v>
      </c>
      <c r="G9" s="6">
        <v>1</v>
      </c>
      <c r="H9" s="6">
        <v>0</v>
      </c>
      <c r="I9" s="6">
        <f>SUM(DESA!J29:J49)</f>
        <v>21</v>
      </c>
      <c r="J9" s="6">
        <f>SUM(DESA!L29:L49)</f>
        <v>4256</v>
      </c>
      <c r="K9" s="8">
        <f>SUM(DESA!M29:M49)</f>
        <v>2553600000</v>
      </c>
      <c r="L9" s="6">
        <f>SUM(DESA!N29:N49)</f>
        <v>9</v>
      </c>
      <c r="M9" s="6">
        <f>SUM(DESA!P29:P49)</f>
        <v>1851</v>
      </c>
      <c r="N9" s="8">
        <f>SUM(DESA!Q29:Q49)</f>
        <v>1110600000</v>
      </c>
      <c r="O9" s="6">
        <f>SUM(DESA!R29:R49)</f>
        <v>0</v>
      </c>
      <c r="P9" s="6">
        <f>SUM(DESA!T29:T49)</f>
        <v>0</v>
      </c>
      <c r="Q9" s="8">
        <f t="shared" si="0"/>
        <v>0</v>
      </c>
      <c r="R9" s="19">
        <f t="shared" si="1"/>
        <v>3664200000</v>
      </c>
    </row>
    <row r="10" spans="1:18" ht="14.45" x14ac:dyDescent="0.35">
      <c r="A10" s="6">
        <v>4</v>
      </c>
      <c r="B10" s="1" t="s">
        <v>57</v>
      </c>
      <c r="C10" s="7"/>
      <c r="D10" s="6">
        <f>SUM(DESA!D50:D58)</f>
        <v>9</v>
      </c>
      <c r="E10" s="8">
        <f>SUM(DESA!F50:F58)</f>
        <v>7142400000</v>
      </c>
      <c r="F10" s="1">
        <f>SUM(DESA!G50:G58)</f>
        <v>3968</v>
      </c>
      <c r="G10" s="6">
        <v>1</v>
      </c>
      <c r="H10" s="6">
        <v>0</v>
      </c>
      <c r="I10" s="6">
        <f>SUM(DESA!J50:J58)</f>
        <v>9</v>
      </c>
      <c r="J10" s="6">
        <f>SUM(DESA!L50:L58)</f>
        <v>3968</v>
      </c>
      <c r="K10" s="8">
        <f>SUM(DESA!M50:M58)</f>
        <v>2380800000</v>
      </c>
      <c r="L10" s="6">
        <f>SUM(DESA!N50:N58)</f>
        <v>4</v>
      </c>
      <c r="M10" s="6">
        <f>SUM(DESA!P50:P58)</f>
        <v>1402</v>
      </c>
      <c r="N10" s="8">
        <f>SUM(DESA!Q50:Q58)</f>
        <v>841200000</v>
      </c>
      <c r="O10" s="6">
        <f>SUM(DESA!R50:R58)</f>
        <v>0</v>
      </c>
      <c r="P10" s="6">
        <f>SUM(DESA!T50:T58)</f>
        <v>0</v>
      </c>
      <c r="Q10" s="8">
        <f t="shared" si="0"/>
        <v>0</v>
      </c>
      <c r="R10" s="19">
        <f t="shared" si="1"/>
        <v>3222000000</v>
      </c>
    </row>
    <row r="11" spans="1:18" ht="14.45" x14ac:dyDescent="0.35">
      <c r="A11" s="6">
        <v>5</v>
      </c>
      <c r="B11" s="1" t="s">
        <v>67</v>
      </c>
      <c r="C11" s="7"/>
      <c r="D11" s="6">
        <f>SUM(DESA!D59:D70)</f>
        <v>12</v>
      </c>
      <c r="E11" s="8">
        <f>SUM(DESA!F59:F70)</f>
        <v>5115600000</v>
      </c>
      <c r="F11" s="1">
        <f>SUM(DESA!G59:G70)</f>
        <v>2842</v>
      </c>
      <c r="G11" s="6">
        <v>1</v>
      </c>
      <c r="H11" s="6">
        <v>0</v>
      </c>
      <c r="I11" s="6">
        <f>SUM(DESA!J59:J70)</f>
        <v>12</v>
      </c>
      <c r="J11" s="6">
        <f>SUM(DESA!L59:L70)</f>
        <v>2842</v>
      </c>
      <c r="K11" s="8">
        <f>SUM(DESA!M59:M70)</f>
        <v>1705200000</v>
      </c>
      <c r="L11" s="6">
        <f>SUM(DESA!N59:N70)</f>
        <v>1</v>
      </c>
      <c r="M11" s="6">
        <f>SUM(DESA!P59:P70)</f>
        <v>195</v>
      </c>
      <c r="N11" s="8">
        <f>SUM(DESA!Q59:Q70)</f>
        <v>117000000</v>
      </c>
      <c r="O11" s="6">
        <f>SUM(DESA!R59:R70)</f>
        <v>0</v>
      </c>
      <c r="P11" s="6">
        <f>SUM(DESA!T59:T70)</f>
        <v>0</v>
      </c>
      <c r="Q11" s="8">
        <f t="shared" si="0"/>
        <v>0</v>
      </c>
      <c r="R11" s="19">
        <f t="shared" si="1"/>
        <v>1822200000</v>
      </c>
    </row>
    <row r="12" spans="1:18" ht="14.45" x14ac:dyDescent="0.35">
      <c r="A12" s="6">
        <v>6</v>
      </c>
      <c r="B12" s="1" t="s">
        <v>79</v>
      </c>
      <c r="C12" s="7"/>
      <c r="D12" s="6">
        <f>SUM(DESA!D71:D86)</f>
        <v>16</v>
      </c>
      <c r="E12" s="8">
        <f>SUM(DESA!F71:F86)</f>
        <v>5990400000</v>
      </c>
      <c r="F12" s="1">
        <f>SUM(DESA!G71:G86)</f>
        <v>3328</v>
      </c>
      <c r="G12" s="6">
        <v>1</v>
      </c>
      <c r="H12" s="6">
        <v>0</v>
      </c>
      <c r="I12" s="6">
        <f>SUM(DESA!J71:J86)</f>
        <v>16</v>
      </c>
      <c r="J12" s="6">
        <f>SUM(DESA!L71:L86)</f>
        <v>3328</v>
      </c>
      <c r="K12" s="8">
        <f>SUM(DESA!M71:M86)</f>
        <v>1996800000</v>
      </c>
      <c r="L12" s="6">
        <f>SUM(DESA!N71:N86)</f>
        <v>3</v>
      </c>
      <c r="M12" s="6">
        <f>SUM(DESA!P71:P86)</f>
        <v>497</v>
      </c>
      <c r="N12" s="8">
        <f>SUM(DESA!Q71:Q86)</f>
        <v>298200000</v>
      </c>
      <c r="O12" s="6">
        <f>SUM(DESA!R71:R86)</f>
        <v>0</v>
      </c>
      <c r="P12" s="6">
        <f>SUM(DESA!T71:T86)</f>
        <v>0</v>
      </c>
      <c r="Q12" s="8">
        <f t="shared" si="0"/>
        <v>0</v>
      </c>
      <c r="R12" s="19">
        <f t="shared" si="1"/>
        <v>2295000000</v>
      </c>
    </row>
    <row r="13" spans="1:18" ht="14.45" x14ac:dyDescent="0.35">
      <c r="A13" s="6">
        <v>7</v>
      </c>
      <c r="B13" s="1" t="s">
        <v>95</v>
      </c>
      <c r="C13" s="7"/>
      <c r="D13" s="6">
        <f>SUM(DESA!D87:D101)</f>
        <v>15</v>
      </c>
      <c r="E13" s="8">
        <f>SUM(DESA!F87:F101)</f>
        <v>5592600000</v>
      </c>
      <c r="F13" s="1">
        <f>SUM(DESA!G87:G101)</f>
        <v>3107</v>
      </c>
      <c r="G13" s="6">
        <v>1</v>
      </c>
      <c r="H13" s="6">
        <v>0</v>
      </c>
      <c r="I13" s="6">
        <f>SUM(DESA!J87:J101)</f>
        <v>15</v>
      </c>
      <c r="J13" s="6">
        <f>SUM(DESA!L87:L101)</f>
        <v>3107</v>
      </c>
      <c r="K13" s="8">
        <f>SUM(DESA!M87:M101)</f>
        <v>1864200000</v>
      </c>
      <c r="L13" s="6">
        <f>SUM(DESA!N87:N101)</f>
        <v>8</v>
      </c>
      <c r="M13" s="6">
        <f>SUM(DESA!P87:P101)</f>
        <v>1717</v>
      </c>
      <c r="N13" s="8">
        <f>SUM(DESA!Q87:Q101)</f>
        <v>1030200000</v>
      </c>
      <c r="O13" s="6">
        <f>SUM(DESA!R87:R100)</f>
        <v>0</v>
      </c>
      <c r="P13" s="6">
        <f>SUM(DESA!T87:T101)</f>
        <v>0</v>
      </c>
      <c r="Q13" s="8">
        <f t="shared" si="0"/>
        <v>0</v>
      </c>
      <c r="R13" s="19">
        <f t="shared" si="1"/>
        <v>2894400000</v>
      </c>
    </row>
    <row r="14" spans="1:18" ht="14.45" x14ac:dyDescent="0.35">
      <c r="A14" s="6">
        <v>8</v>
      </c>
      <c r="B14" s="1" t="s">
        <v>110</v>
      </c>
      <c r="C14" s="7"/>
      <c r="D14" s="6">
        <f>SUM(DESA!D102:D111)</f>
        <v>10</v>
      </c>
      <c r="E14" s="8">
        <f>SUM(DESA!F102:F111)</f>
        <v>5524200000</v>
      </c>
      <c r="F14" s="1">
        <f>SUM(DESA!G102:G111)</f>
        <v>3069</v>
      </c>
      <c r="G14" s="6">
        <v>1</v>
      </c>
      <c r="H14" s="6">
        <v>0</v>
      </c>
      <c r="I14" s="6">
        <f>SUM(DESA!J102:J111)</f>
        <v>10</v>
      </c>
      <c r="J14" s="6">
        <f>SUM(DESA!L102:L111)</f>
        <v>3069</v>
      </c>
      <c r="K14" s="8">
        <f>SUM(DESA!M102:M111)</f>
        <v>1841400000</v>
      </c>
      <c r="L14" s="6">
        <f>SUM(DESA!N102:N111)</f>
        <v>3</v>
      </c>
      <c r="M14" s="6">
        <f>SUM(DESA!P102:P111)</f>
        <v>882</v>
      </c>
      <c r="N14" s="8">
        <f>SUM(DESA!Q102:Q111)</f>
        <v>529200000</v>
      </c>
      <c r="O14" s="6">
        <f>SUM(DESA!R102:R111)</f>
        <v>0</v>
      </c>
      <c r="P14" s="6">
        <f>SUM(DESA!T102:T111)</f>
        <v>0</v>
      </c>
      <c r="Q14" s="8">
        <f t="shared" si="0"/>
        <v>0</v>
      </c>
      <c r="R14" s="19">
        <f t="shared" si="1"/>
        <v>2370600000</v>
      </c>
    </row>
    <row r="15" spans="1:18" ht="14.45" x14ac:dyDescent="0.35">
      <c r="A15" s="6">
        <v>9</v>
      </c>
      <c r="B15" s="1" t="s">
        <v>121</v>
      </c>
      <c r="C15" s="7"/>
      <c r="D15" s="6">
        <f>SUM(DESA!D112:D120)</f>
        <v>9</v>
      </c>
      <c r="E15" s="8">
        <f>SUM(DESA!F112:F120)</f>
        <v>3292200000</v>
      </c>
      <c r="F15" s="1">
        <f>SUM(DESA!G112:G120)</f>
        <v>1829</v>
      </c>
      <c r="G15" s="6">
        <v>1</v>
      </c>
      <c r="H15" s="6">
        <v>0</v>
      </c>
      <c r="I15" s="6">
        <f>SUM(DESA!J112:J120)</f>
        <v>9</v>
      </c>
      <c r="J15" s="6">
        <f>SUM(DESA!L112:L120)</f>
        <v>1829</v>
      </c>
      <c r="K15" s="8">
        <f>SUM(DESA!M112:M120)</f>
        <v>1097400000</v>
      </c>
      <c r="L15" s="6">
        <f>SUM(DESA!N112:N120)</f>
        <v>1</v>
      </c>
      <c r="M15" s="6">
        <f>SUM(DESA!P112:P120)</f>
        <v>174</v>
      </c>
      <c r="N15" s="8">
        <f>SUM(DESA!Q112:Q120)</f>
        <v>104400000</v>
      </c>
      <c r="O15" s="6">
        <f>SUM(DESA!R112:R120)</f>
        <v>0</v>
      </c>
      <c r="P15" s="6">
        <f>SUM(DESA!T112:T120)</f>
        <v>0</v>
      </c>
      <c r="Q15" s="8">
        <f t="shared" si="0"/>
        <v>0</v>
      </c>
      <c r="R15" s="19">
        <f t="shared" si="1"/>
        <v>1201800000</v>
      </c>
    </row>
    <row r="16" spans="1:18" ht="14.45" x14ac:dyDescent="0.35">
      <c r="A16" s="6">
        <v>10</v>
      </c>
      <c r="B16" s="1" t="s">
        <v>130</v>
      </c>
      <c r="C16" s="7"/>
      <c r="D16" s="6">
        <f>SUM(DESA!D121:D126)</f>
        <v>6</v>
      </c>
      <c r="E16" s="8">
        <f>SUM(DESA!F121:F126)</f>
        <v>3052800000</v>
      </c>
      <c r="F16" s="1">
        <f>SUM(DESA!G121:G126)</f>
        <v>1696</v>
      </c>
      <c r="G16" s="6">
        <v>1</v>
      </c>
      <c r="H16" s="6">
        <v>0</v>
      </c>
      <c r="I16" s="6">
        <f>SUM(DESA!J121:J126)</f>
        <v>6</v>
      </c>
      <c r="J16" s="6">
        <f>SUM(DESA!L121:L126)</f>
        <v>1696</v>
      </c>
      <c r="K16" s="8">
        <f>SUM(DESA!M121:M126)</f>
        <v>1017600000</v>
      </c>
      <c r="L16" s="6">
        <f>SUM(DESA!N121:N126)</f>
        <v>1</v>
      </c>
      <c r="M16" s="6">
        <f>SUM(DESA!P121:P126)</f>
        <v>302</v>
      </c>
      <c r="N16" s="8">
        <f>SUM(DESA!Q121:Q126)</f>
        <v>181200000</v>
      </c>
      <c r="O16" s="6">
        <f>SUM(DESA!R121:R126)</f>
        <v>0</v>
      </c>
      <c r="P16" s="6">
        <f>SUM(DESA!T121:T126)</f>
        <v>0</v>
      </c>
      <c r="Q16" s="8">
        <f t="shared" si="0"/>
        <v>0</v>
      </c>
      <c r="R16" s="19">
        <f t="shared" si="1"/>
        <v>1198800000</v>
      </c>
    </row>
    <row r="17" spans="1:18" x14ac:dyDescent="0.25">
      <c r="A17" s="33" t="s">
        <v>136</v>
      </c>
      <c r="B17" s="34"/>
      <c r="C17" s="35"/>
      <c r="D17" s="28">
        <f>SUM(D7:D16)</f>
        <v>119</v>
      </c>
      <c r="E17" s="28">
        <f t="shared" ref="E17:R17" si="2">SUM(E7:E16)</f>
        <v>52954200000</v>
      </c>
      <c r="F17" s="28">
        <f t="shared" si="2"/>
        <v>29419</v>
      </c>
      <c r="G17" s="28">
        <f t="shared" si="2"/>
        <v>10</v>
      </c>
      <c r="H17" s="28">
        <f t="shared" si="2"/>
        <v>0</v>
      </c>
      <c r="I17" s="28">
        <f t="shared" si="2"/>
        <v>119</v>
      </c>
      <c r="J17" s="28">
        <f t="shared" si="2"/>
        <v>29419</v>
      </c>
      <c r="K17" s="28">
        <f t="shared" si="2"/>
        <v>17651400000</v>
      </c>
      <c r="L17" s="28">
        <f t="shared" si="2"/>
        <v>34</v>
      </c>
      <c r="M17" s="28">
        <f t="shared" si="2"/>
        <v>7764</v>
      </c>
      <c r="N17" s="28">
        <f t="shared" si="2"/>
        <v>4658400000</v>
      </c>
      <c r="O17" s="28">
        <f t="shared" si="2"/>
        <v>0</v>
      </c>
      <c r="P17" s="28">
        <f t="shared" si="2"/>
        <v>0</v>
      </c>
      <c r="Q17" s="28">
        <f t="shared" si="2"/>
        <v>0</v>
      </c>
      <c r="R17" s="28">
        <f t="shared" si="2"/>
        <v>22309800000</v>
      </c>
    </row>
    <row r="18" spans="1:18" x14ac:dyDescent="0.25">
      <c r="A18" t="s">
        <v>194</v>
      </c>
    </row>
    <row r="20" spans="1:18" ht="14.45" x14ac:dyDescent="0.35">
      <c r="B20" t="s">
        <v>6</v>
      </c>
      <c r="O20" s="27"/>
    </row>
    <row r="21" spans="1:18" ht="14.45" x14ac:dyDescent="0.35">
      <c r="A21" s="5">
        <v>1</v>
      </c>
      <c r="B21" t="s">
        <v>11</v>
      </c>
    </row>
    <row r="22" spans="1:18" ht="14.45" x14ac:dyDescent="0.35">
      <c r="A22" s="5">
        <v>2</v>
      </c>
      <c r="B22" t="s">
        <v>12</v>
      </c>
    </row>
    <row r="23" spans="1:18" ht="14.45" x14ac:dyDescent="0.35">
      <c r="A23" s="5">
        <v>3</v>
      </c>
      <c r="B23" t="s">
        <v>13</v>
      </c>
    </row>
  </sheetData>
  <mergeCells count="14">
    <mergeCell ref="R4:R5"/>
    <mergeCell ref="L4:N4"/>
    <mergeCell ref="A1:K1"/>
    <mergeCell ref="A17:C17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O4:Q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Z133"/>
  <sheetViews>
    <sheetView zoomScaleNormal="100" zoomScaleSheetLayoutView="70" workbookViewId="0">
      <pane xSplit="3" ySplit="7" topLeftCell="D122" activePane="bottomRight" state="frozen"/>
      <selection pane="topRight" activeCell="D1" sqref="D1"/>
      <selection pane="bottomLeft" activeCell="A6" sqref="A6"/>
      <selection pane="bottomRight" activeCell="A128" sqref="A128"/>
    </sheetView>
  </sheetViews>
  <sheetFormatPr defaultRowHeight="15" x14ac:dyDescent="0.25"/>
  <cols>
    <col min="1" max="1" width="5.28515625" customWidth="1"/>
    <col min="2" max="2" width="19.28515625" customWidth="1"/>
    <col min="3" max="3" width="19.140625" customWidth="1"/>
    <col min="5" max="5" width="16.85546875" customWidth="1"/>
    <col min="6" max="6" width="17.5703125" customWidth="1"/>
    <col min="7" max="7" width="10.28515625" customWidth="1"/>
    <col min="9" max="10" width="10.42578125" customWidth="1"/>
    <col min="11" max="11" width="12.140625" customWidth="1"/>
    <col min="12" max="12" width="10.42578125" customWidth="1"/>
    <col min="13" max="13" width="18.28515625" customWidth="1"/>
    <col min="14" max="14" width="15.85546875" customWidth="1"/>
    <col min="15" max="15" width="17.7109375" customWidth="1"/>
    <col min="16" max="16" width="15.5703125" customWidth="1"/>
    <col min="17" max="17" width="21.42578125" customWidth="1"/>
    <col min="18" max="18" width="17.28515625" customWidth="1"/>
    <col min="19" max="19" width="20.5703125" customWidth="1"/>
    <col min="20" max="20" width="18.42578125" customWidth="1"/>
    <col min="21" max="21" width="16.140625" customWidth="1"/>
  </cols>
  <sheetData>
    <row r="1" spans="1:130" x14ac:dyDescent="0.2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0" x14ac:dyDescent="0.25">
      <c r="A3" t="s">
        <v>137</v>
      </c>
    </row>
    <row r="4" spans="1:130" ht="3.95" customHeight="1" x14ac:dyDescent="0.25"/>
    <row r="5" spans="1:130" ht="32.1" customHeight="1" x14ac:dyDescent="0.25">
      <c r="A5" s="41" t="s">
        <v>0</v>
      </c>
      <c r="B5" s="41" t="s">
        <v>1</v>
      </c>
      <c r="C5" s="41" t="s">
        <v>2</v>
      </c>
      <c r="D5" s="41" t="s">
        <v>3</v>
      </c>
      <c r="E5" s="41" t="s">
        <v>138</v>
      </c>
      <c r="F5" s="41" t="s">
        <v>8</v>
      </c>
      <c r="G5" s="41" t="s">
        <v>4</v>
      </c>
      <c r="H5" s="41" t="s">
        <v>9</v>
      </c>
      <c r="I5" s="41" t="s">
        <v>10</v>
      </c>
      <c r="J5" s="38" t="s">
        <v>174</v>
      </c>
      <c r="K5" s="39"/>
      <c r="L5" s="39"/>
      <c r="M5" s="40"/>
      <c r="N5" s="38" t="s">
        <v>175</v>
      </c>
      <c r="O5" s="39"/>
      <c r="P5" s="39"/>
      <c r="Q5" s="40"/>
      <c r="R5" s="38" t="s">
        <v>182</v>
      </c>
      <c r="S5" s="39"/>
      <c r="T5" s="39"/>
      <c r="U5" s="40"/>
    </row>
    <row r="6" spans="1:130" s="2" customFormat="1" ht="81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3" t="s">
        <v>5</v>
      </c>
      <c r="K6" s="3" t="s">
        <v>139</v>
      </c>
      <c r="L6" s="3" t="s">
        <v>140</v>
      </c>
      <c r="M6" s="3" t="s">
        <v>141</v>
      </c>
      <c r="N6" s="3" t="s">
        <v>5</v>
      </c>
      <c r="O6" s="3" t="s">
        <v>139</v>
      </c>
      <c r="P6" s="3" t="s">
        <v>140</v>
      </c>
      <c r="Q6" s="3" t="s">
        <v>141</v>
      </c>
      <c r="R6" s="20" t="s">
        <v>5</v>
      </c>
      <c r="S6" s="20" t="s">
        <v>139</v>
      </c>
      <c r="T6" s="20" t="s">
        <v>140</v>
      </c>
      <c r="U6" s="20" t="s">
        <v>141</v>
      </c>
    </row>
    <row r="7" spans="1:130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  <c r="U7" s="4">
        <v>17</v>
      </c>
    </row>
    <row r="8" spans="1:130" s="9" customFormat="1" x14ac:dyDescent="0.25">
      <c r="A8" s="10">
        <v>1</v>
      </c>
      <c r="B8" s="11" t="s">
        <v>14</v>
      </c>
      <c r="C8" s="11" t="s">
        <v>15</v>
      </c>
      <c r="D8" s="12">
        <v>1</v>
      </c>
      <c r="E8" s="14" t="s">
        <v>153</v>
      </c>
      <c r="F8" s="21">
        <f>G8*600000*3</f>
        <v>500400000</v>
      </c>
      <c r="G8" s="12">
        <v>278</v>
      </c>
      <c r="H8" s="12">
        <v>1</v>
      </c>
      <c r="I8" s="12"/>
      <c r="J8" s="12">
        <v>1</v>
      </c>
      <c r="K8" s="12" t="s">
        <v>173</v>
      </c>
      <c r="L8" s="12">
        <v>278</v>
      </c>
      <c r="M8" s="22">
        <f>J8*L8*600000</f>
        <v>166800000</v>
      </c>
      <c r="N8" s="12"/>
      <c r="O8" s="12"/>
      <c r="P8" s="12"/>
      <c r="Q8" s="22">
        <f t="shared" ref="Q8:Q71" si="0">N8*P8*600000</f>
        <v>0</v>
      </c>
      <c r="R8" s="12"/>
      <c r="S8" s="12"/>
      <c r="T8" s="12"/>
      <c r="U8" s="22">
        <f t="shared" ref="U8:U71" si="1">R8*T8*600000</f>
        <v>0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</row>
    <row r="9" spans="1:130" s="9" customFormat="1" x14ac:dyDescent="0.25">
      <c r="A9" s="10">
        <v>2</v>
      </c>
      <c r="B9" s="11" t="s">
        <v>14</v>
      </c>
      <c r="C9" s="11" t="s">
        <v>16</v>
      </c>
      <c r="D9" s="12">
        <v>1</v>
      </c>
      <c r="E9" s="14" t="s">
        <v>169</v>
      </c>
      <c r="F9" s="21">
        <f t="shared" ref="F9:F72" si="2">G9*600000*3</f>
        <v>441000000</v>
      </c>
      <c r="G9" s="12">
        <v>245</v>
      </c>
      <c r="H9" s="12">
        <v>1</v>
      </c>
      <c r="I9" s="12"/>
      <c r="J9" s="12">
        <v>1</v>
      </c>
      <c r="K9" s="12" t="s">
        <v>176</v>
      </c>
      <c r="L9" s="12">
        <v>245</v>
      </c>
      <c r="M9" s="22">
        <f t="shared" ref="M9:M72" si="3">J9*L9*600000</f>
        <v>147000000</v>
      </c>
      <c r="N9" s="12"/>
      <c r="O9" s="12"/>
      <c r="P9" s="12"/>
      <c r="Q9" s="22">
        <f t="shared" si="0"/>
        <v>0</v>
      </c>
      <c r="R9" s="12"/>
      <c r="S9" s="12"/>
      <c r="T9" s="12"/>
      <c r="U9" s="22">
        <f t="shared" si="1"/>
        <v>0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</row>
    <row r="10" spans="1:130" s="9" customFormat="1" x14ac:dyDescent="0.25">
      <c r="A10" s="10">
        <v>3</v>
      </c>
      <c r="B10" s="11" t="s">
        <v>14</v>
      </c>
      <c r="C10" s="11" t="s">
        <v>17</v>
      </c>
      <c r="D10" s="12">
        <v>1</v>
      </c>
      <c r="E10" s="14" t="s">
        <v>168</v>
      </c>
      <c r="F10" s="21">
        <f t="shared" si="2"/>
        <v>333000000</v>
      </c>
      <c r="G10" s="12">
        <v>185</v>
      </c>
      <c r="H10" s="12">
        <v>1</v>
      </c>
      <c r="I10" s="12"/>
      <c r="J10" s="12">
        <v>1</v>
      </c>
      <c r="K10" s="12" t="s">
        <v>177</v>
      </c>
      <c r="L10" s="12">
        <v>185</v>
      </c>
      <c r="M10" s="22">
        <f t="shared" si="3"/>
        <v>111000000</v>
      </c>
      <c r="N10" s="12">
        <v>1</v>
      </c>
      <c r="O10" s="12" t="s">
        <v>191</v>
      </c>
      <c r="P10" s="12">
        <v>185</v>
      </c>
      <c r="Q10" s="22">
        <f t="shared" si="0"/>
        <v>111000000</v>
      </c>
      <c r="R10" s="12"/>
      <c r="S10" s="12"/>
      <c r="T10" s="12"/>
      <c r="U10" s="22">
        <f t="shared" si="1"/>
        <v>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</row>
    <row r="11" spans="1:130" s="9" customFormat="1" x14ac:dyDescent="0.25">
      <c r="A11" s="10">
        <v>4</v>
      </c>
      <c r="B11" s="11" t="s">
        <v>14</v>
      </c>
      <c r="C11" s="11" t="s">
        <v>18</v>
      </c>
      <c r="D11" s="12">
        <v>1</v>
      </c>
      <c r="E11" s="14" t="s">
        <v>147</v>
      </c>
      <c r="F11" s="21">
        <f t="shared" si="2"/>
        <v>568800000</v>
      </c>
      <c r="G11" s="12">
        <v>316</v>
      </c>
      <c r="H11" s="12">
        <v>1</v>
      </c>
      <c r="I11" s="12"/>
      <c r="J11" s="12">
        <v>1</v>
      </c>
      <c r="K11" s="12" t="s">
        <v>172</v>
      </c>
      <c r="L11" s="12">
        <v>316</v>
      </c>
      <c r="M11" s="22">
        <f t="shared" si="3"/>
        <v>189600000</v>
      </c>
      <c r="N11" s="12"/>
      <c r="O11" s="12"/>
      <c r="P11" s="12"/>
      <c r="Q11" s="22">
        <f t="shared" si="0"/>
        <v>0</v>
      </c>
      <c r="R11" s="12"/>
      <c r="S11" s="12"/>
      <c r="T11" s="12"/>
      <c r="U11" s="22">
        <f t="shared" si="1"/>
        <v>0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</row>
    <row r="12" spans="1:130" s="9" customFormat="1" x14ac:dyDescent="0.25">
      <c r="A12" s="10">
        <v>5</v>
      </c>
      <c r="B12" s="11" t="s">
        <v>14</v>
      </c>
      <c r="C12" s="11" t="s">
        <v>19</v>
      </c>
      <c r="D12" s="12">
        <v>1</v>
      </c>
      <c r="E12" s="14" t="s">
        <v>171</v>
      </c>
      <c r="F12" s="21">
        <f t="shared" si="2"/>
        <v>604800000</v>
      </c>
      <c r="G12" s="12">
        <v>336</v>
      </c>
      <c r="H12" s="12">
        <v>1</v>
      </c>
      <c r="I12" s="12"/>
      <c r="J12" s="12">
        <v>1</v>
      </c>
      <c r="K12" s="12" t="s">
        <v>173</v>
      </c>
      <c r="L12" s="12">
        <v>336</v>
      </c>
      <c r="M12" s="22">
        <f t="shared" si="3"/>
        <v>201600000</v>
      </c>
      <c r="N12" s="12"/>
      <c r="O12" s="12"/>
      <c r="P12" s="12"/>
      <c r="Q12" s="22">
        <f t="shared" si="0"/>
        <v>0</v>
      </c>
      <c r="R12" s="12"/>
      <c r="S12" s="12"/>
      <c r="T12" s="12"/>
      <c r="U12" s="22">
        <f t="shared" si="1"/>
        <v>0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</row>
    <row r="13" spans="1:130" x14ac:dyDescent="0.25">
      <c r="A13" s="10">
        <v>6</v>
      </c>
      <c r="B13" s="11" t="s">
        <v>14</v>
      </c>
      <c r="C13" s="11" t="s">
        <v>20</v>
      </c>
      <c r="D13" s="12">
        <v>1</v>
      </c>
      <c r="E13" s="14" t="s">
        <v>173</v>
      </c>
      <c r="F13" s="21">
        <f t="shared" si="2"/>
        <v>300600000</v>
      </c>
      <c r="G13" s="12">
        <v>167</v>
      </c>
      <c r="H13" s="12">
        <v>1</v>
      </c>
      <c r="I13" s="12"/>
      <c r="J13" s="12">
        <v>1</v>
      </c>
      <c r="K13" s="12" t="s">
        <v>177</v>
      </c>
      <c r="L13" s="12">
        <v>167</v>
      </c>
      <c r="M13" s="22">
        <f t="shared" si="3"/>
        <v>100200000</v>
      </c>
      <c r="N13" s="12"/>
      <c r="O13" s="12"/>
      <c r="P13" s="12"/>
      <c r="Q13" s="22">
        <f t="shared" si="0"/>
        <v>0</v>
      </c>
      <c r="R13" s="12"/>
      <c r="S13" s="12"/>
      <c r="T13" s="12"/>
      <c r="U13" s="22">
        <f t="shared" si="1"/>
        <v>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</row>
    <row r="14" spans="1:130" s="9" customFormat="1" x14ac:dyDescent="0.25">
      <c r="A14" s="10">
        <v>7</v>
      </c>
      <c r="B14" s="11" t="s">
        <v>14</v>
      </c>
      <c r="C14" s="11" t="s">
        <v>21</v>
      </c>
      <c r="D14" s="12">
        <v>1</v>
      </c>
      <c r="E14" s="14" t="s">
        <v>155</v>
      </c>
      <c r="F14" s="21">
        <f t="shared" si="2"/>
        <v>541800000</v>
      </c>
      <c r="G14" s="12">
        <v>301</v>
      </c>
      <c r="H14" s="12">
        <v>1</v>
      </c>
      <c r="I14" s="12"/>
      <c r="J14" s="12">
        <v>1</v>
      </c>
      <c r="K14" s="12" t="s">
        <v>173</v>
      </c>
      <c r="L14" s="12">
        <v>301</v>
      </c>
      <c r="M14" s="22">
        <f t="shared" si="3"/>
        <v>180600000</v>
      </c>
      <c r="N14" s="12"/>
      <c r="O14" s="12"/>
      <c r="P14" s="12"/>
      <c r="Q14" s="22">
        <f t="shared" si="0"/>
        <v>0</v>
      </c>
      <c r="R14" s="12"/>
      <c r="S14" s="12"/>
      <c r="T14" s="12"/>
      <c r="U14" s="22">
        <f t="shared" si="1"/>
        <v>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</row>
    <row r="15" spans="1:130" s="9" customFormat="1" x14ac:dyDescent="0.25">
      <c r="A15" s="10">
        <v>8</v>
      </c>
      <c r="B15" s="11" t="s">
        <v>14</v>
      </c>
      <c r="C15" s="11" t="s">
        <v>22</v>
      </c>
      <c r="D15" s="12">
        <v>1</v>
      </c>
      <c r="E15" s="14" t="s">
        <v>148</v>
      </c>
      <c r="F15" s="21">
        <f t="shared" si="2"/>
        <v>507600000</v>
      </c>
      <c r="G15" s="12">
        <v>282</v>
      </c>
      <c r="H15" s="12">
        <v>1</v>
      </c>
      <c r="I15" s="12"/>
      <c r="J15" s="12">
        <v>1</v>
      </c>
      <c r="K15" s="23">
        <v>43977</v>
      </c>
      <c r="L15" s="12">
        <v>282</v>
      </c>
      <c r="M15" s="22">
        <f t="shared" si="3"/>
        <v>169200000</v>
      </c>
      <c r="N15" s="12"/>
      <c r="O15" s="12"/>
      <c r="P15" s="12"/>
      <c r="Q15" s="22">
        <f t="shared" si="0"/>
        <v>0</v>
      </c>
      <c r="R15" s="12"/>
      <c r="S15" s="12"/>
      <c r="T15" s="12"/>
      <c r="U15" s="22">
        <f t="shared" si="1"/>
        <v>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</row>
    <row r="16" spans="1:130" s="16" customFormat="1" x14ac:dyDescent="0.25">
      <c r="A16" s="10">
        <v>9</v>
      </c>
      <c r="B16" s="11" t="s">
        <v>14</v>
      </c>
      <c r="C16" s="11" t="s">
        <v>23</v>
      </c>
      <c r="D16" s="12">
        <v>1</v>
      </c>
      <c r="E16" s="14" t="s">
        <v>168</v>
      </c>
      <c r="F16" s="21">
        <f t="shared" si="2"/>
        <v>572400000</v>
      </c>
      <c r="G16" s="12">
        <v>318</v>
      </c>
      <c r="H16" s="12">
        <v>1</v>
      </c>
      <c r="I16" s="12"/>
      <c r="J16" s="12">
        <v>1</v>
      </c>
      <c r="K16" s="12" t="s">
        <v>188</v>
      </c>
      <c r="L16" s="12">
        <v>318</v>
      </c>
      <c r="M16" s="22">
        <f t="shared" si="3"/>
        <v>190800000</v>
      </c>
      <c r="N16" s="12"/>
      <c r="O16" s="12"/>
      <c r="P16" s="12"/>
      <c r="Q16" s="22">
        <f t="shared" si="0"/>
        <v>0</v>
      </c>
      <c r="R16" s="12"/>
      <c r="S16" s="12"/>
      <c r="T16" s="12"/>
      <c r="U16" s="22">
        <f t="shared" si="1"/>
        <v>0</v>
      </c>
      <c r="V16" s="13"/>
      <c r="W16" s="13"/>
    </row>
    <row r="17" spans="1:25" s="9" customFormat="1" x14ac:dyDescent="0.25">
      <c r="A17" s="10">
        <v>10</v>
      </c>
      <c r="B17" s="11" t="s">
        <v>14</v>
      </c>
      <c r="C17" s="11" t="s">
        <v>24</v>
      </c>
      <c r="D17" s="12">
        <v>1</v>
      </c>
      <c r="E17" s="14" t="s">
        <v>168</v>
      </c>
      <c r="F17" s="21">
        <f t="shared" si="2"/>
        <v>547200000</v>
      </c>
      <c r="G17" s="12">
        <v>304</v>
      </c>
      <c r="H17" s="12">
        <v>1</v>
      </c>
      <c r="I17" s="12"/>
      <c r="J17" s="12">
        <v>1</v>
      </c>
      <c r="K17" s="12" t="s">
        <v>173</v>
      </c>
      <c r="L17" s="12">
        <v>304</v>
      </c>
      <c r="M17" s="22">
        <f t="shared" si="3"/>
        <v>182400000</v>
      </c>
      <c r="N17" s="12"/>
      <c r="O17" s="12"/>
      <c r="P17" s="12"/>
      <c r="Q17" s="22">
        <f t="shared" si="0"/>
        <v>0</v>
      </c>
      <c r="R17" s="12"/>
      <c r="S17" s="12"/>
      <c r="T17" s="12"/>
      <c r="U17" s="22">
        <f t="shared" si="1"/>
        <v>0</v>
      </c>
      <c r="V17" s="13"/>
    </row>
    <row r="18" spans="1:25" s="16" customFormat="1" x14ac:dyDescent="0.25">
      <c r="A18" s="10">
        <v>11</v>
      </c>
      <c r="B18" s="11" t="s">
        <v>14</v>
      </c>
      <c r="C18" s="11" t="s">
        <v>25</v>
      </c>
      <c r="D18" s="12">
        <v>1</v>
      </c>
      <c r="E18" s="14" t="s">
        <v>172</v>
      </c>
      <c r="F18" s="21">
        <f t="shared" si="2"/>
        <v>340200000</v>
      </c>
      <c r="G18" s="12">
        <v>189</v>
      </c>
      <c r="H18" s="12">
        <v>1</v>
      </c>
      <c r="I18" s="12"/>
      <c r="J18" s="12">
        <v>1</v>
      </c>
      <c r="K18" s="12" t="s">
        <v>187</v>
      </c>
      <c r="L18" s="12">
        <v>189</v>
      </c>
      <c r="M18" s="22">
        <f t="shared" si="3"/>
        <v>113400000</v>
      </c>
      <c r="N18" s="12"/>
      <c r="O18" s="12"/>
      <c r="P18" s="12"/>
      <c r="Q18" s="22">
        <f t="shared" si="0"/>
        <v>0</v>
      </c>
      <c r="R18" s="12"/>
      <c r="S18" s="12"/>
      <c r="T18" s="12"/>
      <c r="U18" s="22">
        <f t="shared" si="1"/>
        <v>0</v>
      </c>
      <c r="V18" s="13"/>
    </row>
    <row r="19" spans="1:25" s="9" customFormat="1" x14ac:dyDescent="0.25">
      <c r="A19" s="10">
        <v>12</v>
      </c>
      <c r="B19" s="11" t="s">
        <v>26</v>
      </c>
      <c r="C19" s="11" t="s">
        <v>26</v>
      </c>
      <c r="D19" s="12">
        <v>1</v>
      </c>
      <c r="E19" s="14" t="s">
        <v>150</v>
      </c>
      <c r="F19" s="21">
        <f t="shared" si="2"/>
        <v>514800000</v>
      </c>
      <c r="G19" s="12">
        <v>286</v>
      </c>
      <c r="H19" s="12">
        <v>1</v>
      </c>
      <c r="I19" s="12"/>
      <c r="J19" s="12">
        <v>1</v>
      </c>
      <c r="K19" s="12" t="s">
        <v>172</v>
      </c>
      <c r="L19" s="12">
        <v>286</v>
      </c>
      <c r="M19" s="22">
        <f t="shared" si="3"/>
        <v>171600000</v>
      </c>
      <c r="N19" s="12"/>
      <c r="O19" s="12"/>
      <c r="P19" s="12"/>
      <c r="Q19" s="22">
        <f t="shared" si="0"/>
        <v>0</v>
      </c>
      <c r="R19" s="12"/>
      <c r="S19" s="12"/>
      <c r="T19" s="12"/>
      <c r="U19" s="22">
        <f t="shared" si="1"/>
        <v>0</v>
      </c>
      <c r="V19" s="13"/>
      <c r="W19" s="13"/>
      <c r="X19" s="13"/>
      <c r="Y19" s="13"/>
    </row>
    <row r="20" spans="1:25" s="9" customFormat="1" x14ac:dyDescent="0.25">
      <c r="A20" s="10">
        <v>13</v>
      </c>
      <c r="B20" s="11" t="s">
        <v>26</v>
      </c>
      <c r="C20" s="11" t="s">
        <v>27</v>
      </c>
      <c r="D20" s="12">
        <v>1</v>
      </c>
      <c r="E20" s="14" t="s">
        <v>168</v>
      </c>
      <c r="F20" s="21">
        <f t="shared" si="2"/>
        <v>430200000</v>
      </c>
      <c r="G20" s="12">
        <v>239</v>
      </c>
      <c r="H20" s="12">
        <v>1</v>
      </c>
      <c r="I20" s="12"/>
      <c r="J20" s="12">
        <v>1</v>
      </c>
      <c r="K20" s="12" t="s">
        <v>173</v>
      </c>
      <c r="L20" s="12">
        <v>239</v>
      </c>
      <c r="M20" s="22">
        <f t="shared" si="3"/>
        <v>143400000</v>
      </c>
      <c r="N20" s="12"/>
      <c r="O20" s="12"/>
      <c r="P20" s="12"/>
      <c r="Q20" s="22">
        <f t="shared" si="0"/>
        <v>0</v>
      </c>
      <c r="R20" s="12"/>
      <c r="S20" s="12"/>
      <c r="T20" s="12"/>
      <c r="U20" s="22">
        <f t="shared" si="1"/>
        <v>0</v>
      </c>
      <c r="V20" s="13"/>
      <c r="W20" s="13"/>
      <c r="X20" s="13"/>
      <c r="Y20" s="13"/>
    </row>
    <row r="21" spans="1:25" s="9" customFormat="1" x14ac:dyDescent="0.25">
      <c r="A21" s="10">
        <v>14</v>
      </c>
      <c r="B21" s="11" t="s">
        <v>26</v>
      </c>
      <c r="C21" s="11" t="s">
        <v>28</v>
      </c>
      <c r="D21" s="12">
        <v>1</v>
      </c>
      <c r="E21" s="14" t="s">
        <v>168</v>
      </c>
      <c r="F21" s="21">
        <f t="shared" si="2"/>
        <v>511200000</v>
      </c>
      <c r="G21" s="12">
        <v>284</v>
      </c>
      <c r="H21" s="12">
        <v>1</v>
      </c>
      <c r="I21" s="12"/>
      <c r="J21" s="12">
        <v>1</v>
      </c>
      <c r="K21" s="12" t="s">
        <v>176</v>
      </c>
      <c r="L21" s="12">
        <v>284</v>
      </c>
      <c r="M21" s="22">
        <f t="shared" si="3"/>
        <v>170400000</v>
      </c>
      <c r="N21" s="12"/>
      <c r="O21" s="12"/>
      <c r="P21" s="12"/>
      <c r="Q21" s="22">
        <f t="shared" si="0"/>
        <v>0</v>
      </c>
      <c r="R21" s="12"/>
      <c r="S21" s="12"/>
      <c r="T21" s="12"/>
      <c r="U21" s="22">
        <f t="shared" si="1"/>
        <v>0</v>
      </c>
      <c r="V21" s="13"/>
      <c r="W21" s="13"/>
      <c r="X21" s="13"/>
      <c r="Y21" s="13"/>
    </row>
    <row r="22" spans="1:25" s="9" customFormat="1" x14ac:dyDescent="0.25">
      <c r="A22" s="10">
        <v>15</v>
      </c>
      <c r="B22" s="11" t="s">
        <v>26</v>
      </c>
      <c r="C22" s="11" t="s">
        <v>29</v>
      </c>
      <c r="D22" s="12">
        <v>1</v>
      </c>
      <c r="E22" s="14" t="s">
        <v>170</v>
      </c>
      <c r="F22" s="21">
        <f t="shared" si="2"/>
        <v>435600000</v>
      </c>
      <c r="G22" s="12">
        <v>242</v>
      </c>
      <c r="H22" s="12">
        <v>1</v>
      </c>
      <c r="I22" s="12"/>
      <c r="J22" s="12">
        <v>1</v>
      </c>
      <c r="K22" s="12" t="s">
        <v>173</v>
      </c>
      <c r="L22" s="12">
        <v>242</v>
      </c>
      <c r="M22" s="22">
        <f t="shared" si="3"/>
        <v>145200000</v>
      </c>
      <c r="N22" s="12"/>
      <c r="O22" s="12"/>
      <c r="P22" s="12"/>
      <c r="Q22" s="22">
        <f t="shared" si="0"/>
        <v>0</v>
      </c>
      <c r="R22" s="12"/>
      <c r="S22" s="12"/>
      <c r="T22" s="12"/>
      <c r="U22" s="22">
        <f t="shared" si="1"/>
        <v>0</v>
      </c>
      <c r="V22" s="13"/>
      <c r="W22" s="13"/>
      <c r="X22" s="13"/>
      <c r="Y22" s="13"/>
    </row>
    <row r="23" spans="1:25" s="9" customFormat="1" x14ac:dyDescent="0.25">
      <c r="A23" s="10">
        <v>16</v>
      </c>
      <c r="B23" s="11" t="s">
        <v>26</v>
      </c>
      <c r="C23" s="11" t="s">
        <v>30</v>
      </c>
      <c r="D23" s="12">
        <v>1</v>
      </c>
      <c r="E23" s="14" t="s">
        <v>157</v>
      </c>
      <c r="F23" s="21">
        <f t="shared" si="2"/>
        <v>327600000</v>
      </c>
      <c r="G23" s="12">
        <v>182</v>
      </c>
      <c r="H23" s="12">
        <v>1</v>
      </c>
      <c r="I23" s="12"/>
      <c r="J23" s="12">
        <v>1</v>
      </c>
      <c r="K23" s="12" t="s">
        <v>171</v>
      </c>
      <c r="L23" s="12">
        <v>182</v>
      </c>
      <c r="M23" s="22">
        <f t="shared" si="3"/>
        <v>109200000</v>
      </c>
      <c r="N23" s="12">
        <v>1</v>
      </c>
      <c r="O23" s="12" t="s">
        <v>190</v>
      </c>
      <c r="P23" s="12">
        <v>182</v>
      </c>
      <c r="Q23" s="22">
        <f t="shared" si="0"/>
        <v>109200000</v>
      </c>
      <c r="R23" s="12"/>
      <c r="S23" s="12"/>
      <c r="T23" s="12"/>
      <c r="U23" s="22">
        <f t="shared" si="1"/>
        <v>0</v>
      </c>
      <c r="V23" s="13"/>
      <c r="W23" s="13"/>
      <c r="X23" s="13"/>
      <c r="Y23" s="13"/>
    </row>
    <row r="24" spans="1:25" s="9" customFormat="1" x14ac:dyDescent="0.25">
      <c r="A24" s="10">
        <v>17</v>
      </c>
      <c r="B24" s="11" t="s">
        <v>26</v>
      </c>
      <c r="C24" s="11" t="s">
        <v>31</v>
      </c>
      <c r="D24" s="12">
        <v>1</v>
      </c>
      <c r="E24" s="14" t="s">
        <v>168</v>
      </c>
      <c r="F24" s="21">
        <f t="shared" si="2"/>
        <v>468000000</v>
      </c>
      <c r="G24" s="12">
        <v>260</v>
      </c>
      <c r="H24" s="12">
        <v>1</v>
      </c>
      <c r="I24" s="12"/>
      <c r="J24" s="12">
        <v>1</v>
      </c>
      <c r="K24" s="12" t="s">
        <v>172</v>
      </c>
      <c r="L24" s="12">
        <v>260</v>
      </c>
      <c r="M24" s="22">
        <f t="shared" si="3"/>
        <v>156000000</v>
      </c>
      <c r="N24" s="12"/>
      <c r="O24" s="12"/>
      <c r="P24" s="12"/>
      <c r="Q24" s="22">
        <f t="shared" si="0"/>
        <v>0</v>
      </c>
      <c r="R24" s="12"/>
      <c r="S24" s="12"/>
      <c r="T24" s="12"/>
      <c r="U24" s="22">
        <f t="shared" si="1"/>
        <v>0</v>
      </c>
      <c r="V24" s="13"/>
      <c r="W24" s="13"/>
      <c r="X24" s="13"/>
      <c r="Y24" s="13"/>
    </row>
    <row r="25" spans="1:25" s="9" customFormat="1" x14ac:dyDescent="0.25">
      <c r="A25" s="10">
        <v>18</v>
      </c>
      <c r="B25" s="11" t="s">
        <v>26</v>
      </c>
      <c r="C25" s="11" t="s">
        <v>32</v>
      </c>
      <c r="D25" s="12">
        <v>1</v>
      </c>
      <c r="E25" s="14" t="s">
        <v>150</v>
      </c>
      <c r="F25" s="21">
        <f t="shared" si="2"/>
        <v>520200000</v>
      </c>
      <c r="G25" s="12">
        <v>289</v>
      </c>
      <c r="H25" s="12">
        <v>1</v>
      </c>
      <c r="I25" s="12"/>
      <c r="J25" s="12">
        <v>1</v>
      </c>
      <c r="K25" s="12" t="s">
        <v>173</v>
      </c>
      <c r="L25" s="12">
        <v>289</v>
      </c>
      <c r="M25" s="22">
        <f t="shared" si="3"/>
        <v>173400000</v>
      </c>
      <c r="N25" s="12"/>
      <c r="O25" s="12"/>
      <c r="P25" s="12"/>
      <c r="Q25" s="22">
        <f t="shared" si="0"/>
        <v>0</v>
      </c>
      <c r="R25" s="12"/>
      <c r="S25" s="12"/>
      <c r="T25" s="12"/>
      <c r="U25" s="22">
        <f t="shared" si="1"/>
        <v>0</v>
      </c>
      <c r="V25" s="13"/>
      <c r="W25" s="13"/>
      <c r="X25" s="13"/>
      <c r="Y25" s="13"/>
    </row>
    <row r="26" spans="1:25" s="13" customFormat="1" x14ac:dyDescent="0.25">
      <c r="A26" s="10">
        <v>19</v>
      </c>
      <c r="B26" s="11" t="s">
        <v>26</v>
      </c>
      <c r="C26" s="11" t="s">
        <v>33</v>
      </c>
      <c r="D26" s="12">
        <v>1</v>
      </c>
      <c r="E26" s="14" t="s">
        <v>154</v>
      </c>
      <c r="F26" s="21">
        <f t="shared" si="2"/>
        <v>347400000</v>
      </c>
      <c r="G26" s="12">
        <v>193</v>
      </c>
      <c r="H26" s="12">
        <v>1</v>
      </c>
      <c r="I26" s="12"/>
      <c r="J26" s="12">
        <v>1</v>
      </c>
      <c r="K26" s="12" t="s">
        <v>172</v>
      </c>
      <c r="L26" s="12">
        <v>193</v>
      </c>
      <c r="M26" s="22">
        <f t="shared" si="3"/>
        <v>115800000</v>
      </c>
      <c r="N26" s="12">
        <v>1</v>
      </c>
      <c r="O26" s="12" t="s">
        <v>186</v>
      </c>
      <c r="P26" s="12">
        <v>193</v>
      </c>
      <c r="Q26" s="22">
        <f t="shared" si="0"/>
        <v>115800000</v>
      </c>
      <c r="R26" s="12"/>
      <c r="S26" s="12"/>
      <c r="T26" s="12"/>
      <c r="U26" s="22">
        <f t="shared" si="1"/>
        <v>0</v>
      </c>
    </row>
    <row r="27" spans="1:25" s="9" customFormat="1" x14ac:dyDescent="0.25">
      <c r="A27" s="10">
        <v>20</v>
      </c>
      <c r="B27" s="11" t="s">
        <v>26</v>
      </c>
      <c r="C27" s="11" t="s">
        <v>34</v>
      </c>
      <c r="D27" s="12">
        <v>1</v>
      </c>
      <c r="E27" s="14" t="s">
        <v>151</v>
      </c>
      <c r="F27" s="21">
        <f t="shared" si="2"/>
        <v>439200000</v>
      </c>
      <c r="G27" s="12">
        <v>244</v>
      </c>
      <c r="H27" s="12">
        <v>1</v>
      </c>
      <c r="I27" s="12"/>
      <c r="J27" s="12">
        <v>1</v>
      </c>
      <c r="K27" s="12" t="s">
        <v>173</v>
      </c>
      <c r="L27" s="12">
        <v>244</v>
      </c>
      <c r="M27" s="22">
        <f t="shared" si="3"/>
        <v>146400000</v>
      </c>
      <c r="N27" s="12"/>
      <c r="O27" s="12"/>
      <c r="P27" s="12"/>
      <c r="Q27" s="22">
        <f t="shared" si="0"/>
        <v>0</v>
      </c>
      <c r="R27" s="12"/>
      <c r="S27" s="12"/>
      <c r="T27" s="12"/>
      <c r="U27" s="22">
        <f t="shared" si="1"/>
        <v>0</v>
      </c>
      <c r="V27" s="13"/>
      <c r="W27" s="13"/>
      <c r="X27" s="13"/>
      <c r="Y27" s="13"/>
    </row>
    <row r="28" spans="1:25" s="9" customFormat="1" x14ac:dyDescent="0.25">
      <c r="A28" s="10">
        <v>21</v>
      </c>
      <c r="B28" s="11" t="s">
        <v>26</v>
      </c>
      <c r="C28" s="11" t="s">
        <v>35</v>
      </c>
      <c r="D28" s="12">
        <v>1</v>
      </c>
      <c r="E28" s="14" t="s">
        <v>157</v>
      </c>
      <c r="F28" s="21">
        <f t="shared" si="2"/>
        <v>331200000</v>
      </c>
      <c r="G28" s="12">
        <v>184</v>
      </c>
      <c r="H28" s="12">
        <v>1</v>
      </c>
      <c r="I28" s="12"/>
      <c r="J28" s="12">
        <v>1</v>
      </c>
      <c r="K28" s="12" t="s">
        <v>170</v>
      </c>
      <c r="L28" s="12">
        <v>184</v>
      </c>
      <c r="M28" s="22">
        <f t="shared" si="3"/>
        <v>110400000</v>
      </c>
      <c r="N28" s="12">
        <v>1</v>
      </c>
      <c r="O28" s="12" t="s">
        <v>187</v>
      </c>
      <c r="P28" s="12">
        <v>184</v>
      </c>
      <c r="Q28" s="22">
        <f t="shared" si="0"/>
        <v>110400000</v>
      </c>
      <c r="R28" s="12"/>
      <c r="S28" s="12"/>
      <c r="T28" s="12"/>
      <c r="U28" s="22">
        <f t="shared" si="1"/>
        <v>0</v>
      </c>
      <c r="V28" s="13"/>
      <c r="W28" s="13"/>
      <c r="X28" s="13"/>
      <c r="Y28" s="13"/>
    </row>
    <row r="29" spans="1:25" s="9" customFormat="1" x14ac:dyDescent="0.25">
      <c r="A29" s="10">
        <v>22</v>
      </c>
      <c r="B29" s="11" t="s">
        <v>36</v>
      </c>
      <c r="C29" s="11" t="s">
        <v>37</v>
      </c>
      <c r="D29" s="12">
        <v>1</v>
      </c>
      <c r="E29" s="14" t="s">
        <v>151</v>
      </c>
      <c r="F29" s="21">
        <f t="shared" si="2"/>
        <v>289800000</v>
      </c>
      <c r="G29" s="12">
        <v>161</v>
      </c>
      <c r="H29" s="12">
        <v>1</v>
      </c>
      <c r="I29" s="12"/>
      <c r="J29" s="12">
        <v>1</v>
      </c>
      <c r="K29" s="12" t="s">
        <v>171</v>
      </c>
      <c r="L29" s="12">
        <v>161</v>
      </c>
      <c r="M29" s="22">
        <f t="shared" si="3"/>
        <v>96600000</v>
      </c>
      <c r="N29" s="12"/>
      <c r="O29" s="12"/>
      <c r="P29" s="12"/>
      <c r="Q29" s="22">
        <f t="shared" si="0"/>
        <v>0</v>
      </c>
      <c r="R29" s="12"/>
      <c r="S29" s="12"/>
      <c r="T29" s="12"/>
      <c r="U29" s="22">
        <f t="shared" si="1"/>
        <v>0</v>
      </c>
      <c r="V29" s="13"/>
      <c r="W29" s="13"/>
      <c r="X29" s="13"/>
      <c r="Y29" s="13"/>
    </row>
    <row r="30" spans="1:25" x14ac:dyDescent="0.25">
      <c r="A30" s="10">
        <v>23</v>
      </c>
      <c r="B30" s="11" t="s">
        <v>36</v>
      </c>
      <c r="C30" s="11" t="s">
        <v>38</v>
      </c>
      <c r="D30" s="12">
        <v>1</v>
      </c>
      <c r="E30" s="14" t="s">
        <v>151</v>
      </c>
      <c r="F30" s="21">
        <f t="shared" si="2"/>
        <v>205200000</v>
      </c>
      <c r="G30" s="12">
        <v>114</v>
      </c>
      <c r="H30" s="12">
        <v>1</v>
      </c>
      <c r="I30" s="12"/>
      <c r="J30" s="12">
        <v>1</v>
      </c>
      <c r="K30" s="12" t="s">
        <v>173</v>
      </c>
      <c r="L30" s="12">
        <v>114</v>
      </c>
      <c r="M30" s="22">
        <f t="shared" si="3"/>
        <v>68400000</v>
      </c>
      <c r="N30" s="12"/>
      <c r="O30" s="12"/>
      <c r="P30" s="12"/>
      <c r="Q30" s="22">
        <f t="shared" si="0"/>
        <v>0</v>
      </c>
      <c r="R30" s="12"/>
      <c r="S30" s="12"/>
      <c r="T30" s="12"/>
      <c r="U30" s="22">
        <f t="shared" si="1"/>
        <v>0</v>
      </c>
      <c r="V30" s="13"/>
      <c r="W30" s="13"/>
      <c r="X30" s="13"/>
      <c r="Y30" s="13"/>
    </row>
    <row r="31" spans="1:25" s="9" customFormat="1" x14ac:dyDescent="0.25">
      <c r="A31" s="10">
        <v>24</v>
      </c>
      <c r="B31" s="11" t="s">
        <v>36</v>
      </c>
      <c r="C31" s="11" t="s">
        <v>39</v>
      </c>
      <c r="D31" s="12">
        <v>1</v>
      </c>
      <c r="E31" s="14" t="s">
        <v>158</v>
      </c>
      <c r="F31" s="21">
        <f t="shared" si="2"/>
        <v>358200000</v>
      </c>
      <c r="G31" s="12">
        <v>199</v>
      </c>
      <c r="H31" s="12">
        <v>1</v>
      </c>
      <c r="I31" s="12"/>
      <c r="J31" s="12">
        <v>1</v>
      </c>
      <c r="K31" s="12" t="s">
        <v>152</v>
      </c>
      <c r="L31" s="12">
        <v>199</v>
      </c>
      <c r="M31" s="22">
        <f t="shared" si="3"/>
        <v>119400000</v>
      </c>
      <c r="N31" s="12"/>
      <c r="O31" s="12"/>
      <c r="P31" s="12"/>
      <c r="Q31" s="22">
        <f t="shared" si="0"/>
        <v>0</v>
      </c>
      <c r="R31" s="12"/>
      <c r="S31" s="12"/>
      <c r="T31" s="12"/>
      <c r="U31" s="22">
        <f t="shared" si="1"/>
        <v>0</v>
      </c>
      <c r="V31" s="13"/>
      <c r="W31" s="13"/>
      <c r="X31" s="13"/>
      <c r="Y31" s="13"/>
    </row>
    <row r="32" spans="1:25" s="9" customFormat="1" x14ac:dyDescent="0.25">
      <c r="A32" s="10">
        <v>25</v>
      </c>
      <c r="B32" s="11" t="s">
        <v>36</v>
      </c>
      <c r="C32" s="11" t="s">
        <v>40</v>
      </c>
      <c r="D32" s="12">
        <v>1</v>
      </c>
      <c r="E32" s="14" t="s">
        <v>159</v>
      </c>
      <c r="F32" s="21">
        <f t="shared" si="2"/>
        <v>342000000</v>
      </c>
      <c r="G32" s="12">
        <v>190</v>
      </c>
      <c r="H32" s="12">
        <v>1</v>
      </c>
      <c r="I32" s="12"/>
      <c r="J32" s="12">
        <v>1</v>
      </c>
      <c r="K32" s="12" t="s">
        <v>152</v>
      </c>
      <c r="L32" s="12">
        <v>190</v>
      </c>
      <c r="M32" s="22">
        <f t="shared" si="3"/>
        <v>114000000</v>
      </c>
      <c r="N32" s="12"/>
      <c r="O32" s="12"/>
      <c r="P32" s="12"/>
      <c r="Q32" s="22">
        <f t="shared" si="0"/>
        <v>0</v>
      </c>
      <c r="R32" s="12"/>
      <c r="S32" s="12"/>
      <c r="T32" s="12"/>
      <c r="U32" s="22">
        <f t="shared" si="1"/>
        <v>0</v>
      </c>
      <c r="V32" s="13"/>
      <c r="W32" s="13"/>
      <c r="X32" s="13"/>
      <c r="Y32" s="13"/>
    </row>
    <row r="33" spans="1:25" s="9" customFormat="1" x14ac:dyDescent="0.25">
      <c r="A33" s="10">
        <v>26</v>
      </c>
      <c r="B33" s="11" t="s">
        <v>36</v>
      </c>
      <c r="C33" s="11" t="s">
        <v>41</v>
      </c>
      <c r="D33" s="12">
        <v>1</v>
      </c>
      <c r="E33" s="14" t="s">
        <v>160</v>
      </c>
      <c r="F33" s="21">
        <f t="shared" si="2"/>
        <v>316800000</v>
      </c>
      <c r="G33" s="12">
        <v>176</v>
      </c>
      <c r="H33" s="12">
        <v>1</v>
      </c>
      <c r="I33" s="12"/>
      <c r="J33" s="12">
        <v>1</v>
      </c>
      <c r="K33" s="12" t="s">
        <v>171</v>
      </c>
      <c r="L33" s="12">
        <v>176</v>
      </c>
      <c r="M33" s="22">
        <f t="shared" si="3"/>
        <v>105600000</v>
      </c>
      <c r="N33" s="12"/>
      <c r="O33" s="12"/>
      <c r="P33" s="12"/>
      <c r="Q33" s="22">
        <f t="shared" si="0"/>
        <v>0</v>
      </c>
      <c r="R33" s="12"/>
      <c r="S33" s="12"/>
      <c r="T33" s="12"/>
      <c r="U33" s="22">
        <f t="shared" si="1"/>
        <v>0</v>
      </c>
      <c r="V33" s="13"/>
      <c r="W33" s="13"/>
      <c r="X33" s="13"/>
      <c r="Y33" s="13"/>
    </row>
    <row r="34" spans="1:25" s="9" customFormat="1" x14ac:dyDescent="0.25">
      <c r="A34" s="10">
        <v>27</v>
      </c>
      <c r="B34" s="11" t="s">
        <v>36</v>
      </c>
      <c r="C34" s="11" t="s">
        <v>42</v>
      </c>
      <c r="D34" s="12">
        <v>1</v>
      </c>
      <c r="E34" s="24">
        <v>43948</v>
      </c>
      <c r="F34" s="21">
        <f t="shared" si="2"/>
        <v>329400000</v>
      </c>
      <c r="G34" s="12">
        <v>183</v>
      </c>
      <c r="H34" s="12">
        <v>1</v>
      </c>
      <c r="I34" s="12"/>
      <c r="J34" s="12">
        <v>1</v>
      </c>
      <c r="K34" s="12" t="s">
        <v>143</v>
      </c>
      <c r="L34" s="12">
        <v>183</v>
      </c>
      <c r="M34" s="22">
        <f t="shared" si="3"/>
        <v>109800000</v>
      </c>
      <c r="N34" s="12">
        <v>1</v>
      </c>
      <c r="O34" s="12" t="s">
        <v>179</v>
      </c>
      <c r="P34" s="12">
        <v>183</v>
      </c>
      <c r="Q34" s="22">
        <f t="shared" si="0"/>
        <v>109800000</v>
      </c>
      <c r="R34" s="12"/>
      <c r="S34" s="12"/>
      <c r="T34" s="12"/>
      <c r="U34" s="22">
        <f t="shared" si="1"/>
        <v>0</v>
      </c>
      <c r="V34" s="13"/>
      <c r="W34" s="13"/>
      <c r="X34" s="13"/>
      <c r="Y34" s="13"/>
    </row>
    <row r="35" spans="1:25" s="9" customFormat="1" x14ac:dyDescent="0.25">
      <c r="A35" s="10">
        <v>28</v>
      </c>
      <c r="B35" s="11" t="s">
        <v>36</v>
      </c>
      <c r="C35" s="11" t="s">
        <v>43</v>
      </c>
      <c r="D35" s="12">
        <v>1</v>
      </c>
      <c r="E35" s="14" t="s">
        <v>161</v>
      </c>
      <c r="F35" s="21">
        <f t="shared" si="2"/>
        <v>462600000</v>
      </c>
      <c r="G35" s="12">
        <v>257</v>
      </c>
      <c r="H35" s="12">
        <v>1</v>
      </c>
      <c r="I35" s="12"/>
      <c r="J35" s="12">
        <v>1</v>
      </c>
      <c r="K35" s="12" t="s">
        <v>153</v>
      </c>
      <c r="L35" s="12">
        <v>257</v>
      </c>
      <c r="M35" s="22">
        <f t="shared" si="3"/>
        <v>154200000</v>
      </c>
      <c r="N35" s="12">
        <v>1</v>
      </c>
      <c r="O35" s="12" t="s">
        <v>186</v>
      </c>
      <c r="P35" s="12">
        <v>257</v>
      </c>
      <c r="Q35" s="22">
        <f t="shared" si="0"/>
        <v>154200000</v>
      </c>
      <c r="R35" s="12"/>
      <c r="S35" s="12"/>
      <c r="T35" s="12"/>
      <c r="U35" s="22">
        <f t="shared" si="1"/>
        <v>0</v>
      </c>
      <c r="V35" s="13"/>
      <c r="W35" s="13"/>
      <c r="X35" s="13"/>
      <c r="Y35" s="13"/>
    </row>
    <row r="36" spans="1:25" s="9" customFormat="1" x14ac:dyDescent="0.25">
      <c r="A36" s="10">
        <v>29</v>
      </c>
      <c r="B36" s="11" t="s">
        <v>36</v>
      </c>
      <c r="C36" s="11" t="s">
        <v>44</v>
      </c>
      <c r="D36" s="12">
        <v>1</v>
      </c>
      <c r="E36" s="14" t="s">
        <v>162</v>
      </c>
      <c r="F36" s="21">
        <f t="shared" si="2"/>
        <v>489600000</v>
      </c>
      <c r="G36" s="12">
        <v>272</v>
      </c>
      <c r="H36" s="12">
        <v>1</v>
      </c>
      <c r="I36" s="12"/>
      <c r="J36" s="12">
        <v>1</v>
      </c>
      <c r="K36" s="12" t="s">
        <v>173</v>
      </c>
      <c r="L36" s="12">
        <v>272</v>
      </c>
      <c r="M36" s="22">
        <f t="shared" si="3"/>
        <v>163200000</v>
      </c>
      <c r="N36" s="12">
        <v>1</v>
      </c>
      <c r="O36" s="12" t="s">
        <v>188</v>
      </c>
      <c r="P36" s="12">
        <v>272</v>
      </c>
      <c r="Q36" s="22">
        <f t="shared" si="0"/>
        <v>163200000</v>
      </c>
      <c r="R36" s="12"/>
      <c r="S36" s="12"/>
      <c r="T36" s="12"/>
      <c r="U36" s="22">
        <f t="shared" si="1"/>
        <v>0</v>
      </c>
      <c r="V36" s="13"/>
      <c r="W36" s="13"/>
      <c r="X36" s="13"/>
      <c r="Y36" s="13"/>
    </row>
    <row r="37" spans="1:25" s="9" customFormat="1" x14ac:dyDescent="0.25">
      <c r="A37" s="10">
        <v>30</v>
      </c>
      <c r="B37" s="11" t="s">
        <v>36</v>
      </c>
      <c r="C37" s="11" t="s">
        <v>45</v>
      </c>
      <c r="D37" s="12">
        <v>1</v>
      </c>
      <c r="E37" s="14" t="s">
        <v>159</v>
      </c>
      <c r="F37" s="21">
        <f t="shared" si="2"/>
        <v>352800000</v>
      </c>
      <c r="G37" s="12">
        <v>196</v>
      </c>
      <c r="H37" s="12">
        <v>1</v>
      </c>
      <c r="I37" s="12"/>
      <c r="J37" s="12">
        <v>1</v>
      </c>
      <c r="K37" s="12" t="s">
        <v>171</v>
      </c>
      <c r="L37" s="12">
        <v>196</v>
      </c>
      <c r="M37" s="22">
        <f t="shared" si="3"/>
        <v>117600000</v>
      </c>
      <c r="N37" s="12">
        <v>1</v>
      </c>
      <c r="O37" s="12" t="s">
        <v>180</v>
      </c>
      <c r="P37" s="12">
        <v>196</v>
      </c>
      <c r="Q37" s="22">
        <f t="shared" si="0"/>
        <v>117600000</v>
      </c>
      <c r="R37" s="12"/>
      <c r="S37" s="12"/>
      <c r="T37" s="12"/>
      <c r="U37" s="22">
        <f t="shared" si="1"/>
        <v>0</v>
      </c>
      <c r="V37" s="13"/>
      <c r="W37" s="13"/>
      <c r="X37" s="13"/>
      <c r="Y37" s="13"/>
    </row>
    <row r="38" spans="1:25" s="9" customFormat="1" x14ac:dyDescent="0.25">
      <c r="A38" s="10">
        <v>31</v>
      </c>
      <c r="B38" s="11" t="s">
        <v>36</v>
      </c>
      <c r="C38" s="11" t="s">
        <v>46</v>
      </c>
      <c r="D38" s="12">
        <v>1</v>
      </c>
      <c r="E38" s="14" t="s">
        <v>163</v>
      </c>
      <c r="F38" s="21">
        <f t="shared" si="2"/>
        <v>230400000</v>
      </c>
      <c r="G38" s="12">
        <v>128</v>
      </c>
      <c r="H38" s="12">
        <v>1</v>
      </c>
      <c r="I38" s="12"/>
      <c r="J38" s="12">
        <v>1</v>
      </c>
      <c r="K38" s="12" t="s">
        <v>168</v>
      </c>
      <c r="L38" s="12">
        <v>128</v>
      </c>
      <c r="M38" s="22">
        <f t="shared" si="3"/>
        <v>76800000</v>
      </c>
      <c r="N38" s="12">
        <v>1</v>
      </c>
      <c r="O38" s="12" t="s">
        <v>179</v>
      </c>
      <c r="P38" s="12">
        <v>128</v>
      </c>
      <c r="Q38" s="22">
        <f t="shared" si="0"/>
        <v>76800000</v>
      </c>
      <c r="R38" s="12"/>
      <c r="S38" s="12"/>
      <c r="T38" s="12"/>
      <c r="U38" s="22">
        <f t="shared" si="1"/>
        <v>0</v>
      </c>
      <c r="V38" s="13"/>
      <c r="W38" s="13"/>
      <c r="X38" s="13"/>
      <c r="Y38" s="13"/>
    </row>
    <row r="39" spans="1:25" s="9" customFormat="1" x14ac:dyDescent="0.25">
      <c r="A39" s="10">
        <v>32</v>
      </c>
      <c r="B39" s="11" t="s">
        <v>36</v>
      </c>
      <c r="C39" s="11" t="s">
        <v>47</v>
      </c>
      <c r="D39" s="12">
        <v>1</v>
      </c>
      <c r="E39" s="14" t="s">
        <v>163</v>
      </c>
      <c r="F39" s="21">
        <f t="shared" si="2"/>
        <v>534600000</v>
      </c>
      <c r="G39" s="12">
        <v>297</v>
      </c>
      <c r="H39" s="12">
        <v>1</v>
      </c>
      <c r="I39" s="12"/>
      <c r="J39" s="12">
        <v>1</v>
      </c>
      <c r="K39" s="12" t="s">
        <v>173</v>
      </c>
      <c r="L39" s="12">
        <v>297</v>
      </c>
      <c r="M39" s="22">
        <f t="shared" si="3"/>
        <v>178200000</v>
      </c>
      <c r="N39" s="12"/>
      <c r="O39" s="12"/>
      <c r="P39" s="12"/>
      <c r="Q39" s="22">
        <f t="shared" si="0"/>
        <v>0</v>
      </c>
      <c r="R39" s="12"/>
      <c r="S39" s="12"/>
      <c r="T39" s="12"/>
      <c r="U39" s="22">
        <f t="shared" si="1"/>
        <v>0</v>
      </c>
      <c r="V39" s="13"/>
      <c r="W39" s="13"/>
      <c r="X39" s="13"/>
      <c r="Y39" s="13"/>
    </row>
    <row r="40" spans="1:25" s="9" customFormat="1" x14ac:dyDescent="0.25">
      <c r="A40" s="10">
        <v>33</v>
      </c>
      <c r="B40" s="11" t="s">
        <v>36</v>
      </c>
      <c r="C40" s="11" t="s">
        <v>48</v>
      </c>
      <c r="D40" s="12">
        <v>1</v>
      </c>
      <c r="E40" s="14" t="s">
        <v>164</v>
      </c>
      <c r="F40" s="21">
        <f t="shared" si="2"/>
        <v>340200000</v>
      </c>
      <c r="G40" s="12">
        <v>189</v>
      </c>
      <c r="H40" s="12">
        <v>1</v>
      </c>
      <c r="I40" s="12"/>
      <c r="J40" s="12">
        <v>1</v>
      </c>
      <c r="K40" s="12" t="s">
        <v>152</v>
      </c>
      <c r="L40" s="12">
        <v>189</v>
      </c>
      <c r="M40" s="22">
        <f t="shared" si="3"/>
        <v>113400000</v>
      </c>
      <c r="N40" s="12">
        <v>1</v>
      </c>
      <c r="O40" s="12" t="s">
        <v>185</v>
      </c>
      <c r="P40" s="12">
        <v>189</v>
      </c>
      <c r="Q40" s="22">
        <f t="shared" si="0"/>
        <v>113400000</v>
      </c>
      <c r="R40" s="12"/>
      <c r="S40" s="12"/>
      <c r="T40" s="12"/>
      <c r="U40" s="22">
        <f t="shared" si="1"/>
        <v>0</v>
      </c>
      <c r="V40" s="13"/>
      <c r="W40" s="13"/>
      <c r="X40" s="13"/>
      <c r="Y40" s="13"/>
    </row>
    <row r="41" spans="1:25" s="9" customFormat="1" x14ac:dyDescent="0.25">
      <c r="A41" s="10">
        <v>34</v>
      </c>
      <c r="B41" s="11" t="s">
        <v>36</v>
      </c>
      <c r="C41" s="11" t="s">
        <v>49</v>
      </c>
      <c r="D41" s="12">
        <v>1</v>
      </c>
      <c r="E41" s="14" t="s">
        <v>161</v>
      </c>
      <c r="F41" s="21">
        <f t="shared" si="2"/>
        <v>419400000</v>
      </c>
      <c r="G41" s="12">
        <v>233</v>
      </c>
      <c r="H41" s="12">
        <v>1</v>
      </c>
      <c r="I41" s="12"/>
      <c r="J41" s="12">
        <v>1</v>
      </c>
      <c r="K41" s="12" t="s">
        <v>172</v>
      </c>
      <c r="L41" s="12">
        <v>233</v>
      </c>
      <c r="M41" s="22">
        <f t="shared" si="3"/>
        <v>139800000</v>
      </c>
      <c r="N41" s="12"/>
      <c r="O41" s="12"/>
      <c r="P41" s="12"/>
      <c r="Q41" s="22">
        <f t="shared" si="0"/>
        <v>0</v>
      </c>
      <c r="R41" s="12"/>
      <c r="S41" s="12"/>
      <c r="T41" s="12"/>
      <c r="U41" s="22">
        <f t="shared" si="1"/>
        <v>0</v>
      </c>
      <c r="V41" s="13"/>
      <c r="W41" s="13"/>
      <c r="X41" s="13"/>
      <c r="Y41" s="13"/>
    </row>
    <row r="42" spans="1:25" s="9" customFormat="1" x14ac:dyDescent="0.25">
      <c r="A42" s="10">
        <v>35</v>
      </c>
      <c r="B42" s="11" t="s">
        <v>36</v>
      </c>
      <c r="C42" s="11" t="s">
        <v>50</v>
      </c>
      <c r="D42" s="12">
        <v>1</v>
      </c>
      <c r="E42" s="14" t="s">
        <v>165</v>
      </c>
      <c r="F42" s="21">
        <f t="shared" si="2"/>
        <v>426600000</v>
      </c>
      <c r="G42" s="12">
        <v>237</v>
      </c>
      <c r="H42" s="12">
        <v>1</v>
      </c>
      <c r="I42" s="12"/>
      <c r="J42" s="12">
        <v>1</v>
      </c>
      <c r="K42" s="12" t="s">
        <v>171</v>
      </c>
      <c r="L42" s="12">
        <v>237</v>
      </c>
      <c r="M42" s="22">
        <f t="shared" si="3"/>
        <v>142200000</v>
      </c>
      <c r="N42" s="12"/>
      <c r="O42" s="12"/>
      <c r="P42" s="12"/>
      <c r="Q42" s="22">
        <f t="shared" si="0"/>
        <v>0</v>
      </c>
      <c r="R42" s="12"/>
      <c r="S42" s="12"/>
      <c r="T42" s="12"/>
      <c r="U42" s="22">
        <f t="shared" si="1"/>
        <v>0</v>
      </c>
      <c r="V42" s="13"/>
      <c r="W42" s="13"/>
      <c r="X42" s="13"/>
      <c r="Y42" s="13"/>
    </row>
    <row r="43" spans="1:25" s="9" customFormat="1" x14ac:dyDescent="0.25">
      <c r="A43" s="10">
        <v>36</v>
      </c>
      <c r="B43" s="11" t="s">
        <v>36</v>
      </c>
      <c r="C43" s="11" t="s">
        <v>51</v>
      </c>
      <c r="D43" s="12">
        <v>1</v>
      </c>
      <c r="E43" s="14" t="s">
        <v>166</v>
      </c>
      <c r="F43" s="21">
        <f t="shared" si="2"/>
        <v>451800000</v>
      </c>
      <c r="G43" s="12">
        <v>251</v>
      </c>
      <c r="H43" s="12">
        <v>1</v>
      </c>
      <c r="I43" s="12"/>
      <c r="J43" s="12">
        <v>1</v>
      </c>
      <c r="K43" s="12" t="s">
        <v>152</v>
      </c>
      <c r="L43" s="12">
        <v>251</v>
      </c>
      <c r="M43" s="22">
        <f t="shared" si="3"/>
        <v>150600000</v>
      </c>
      <c r="N43" s="12">
        <v>1</v>
      </c>
      <c r="O43" s="12" t="s">
        <v>186</v>
      </c>
      <c r="P43" s="12">
        <v>251</v>
      </c>
      <c r="Q43" s="22">
        <f t="shared" si="0"/>
        <v>150600000</v>
      </c>
      <c r="R43" s="12"/>
      <c r="S43" s="12"/>
      <c r="T43" s="12"/>
      <c r="U43" s="22">
        <f t="shared" si="1"/>
        <v>0</v>
      </c>
      <c r="V43" s="13"/>
      <c r="W43" s="13"/>
      <c r="X43" s="13"/>
      <c r="Y43" s="13"/>
    </row>
    <row r="44" spans="1:25" s="9" customFormat="1" x14ac:dyDescent="0.25">
      <c r="A44" s="10">
        <v>37</v>
      </c>
      <c r="B44" s="11" t="s">
        <v>36</v>
      </c>
      <c r="C44" s="11" t="s">
        <v>52</v>
      </c>
      <c r="D44" s="12">
        <v>1</v>
      </c>
      <c r="E44" s="14" t="s">
        <v>161</v>
      </c>
      <c r="F44" s="21">
        <f t="shared" si="2"/>
        <v>351000000</v>
      </c>
      <c r="G44" s="12">
        <v>195</v>
      </c>
      <c r="H44" s="12">
        <v>1</v>
      </c>
      <c r="I44" s="12"/>
      <c r="J44" s="12">
        <v>1</v>
      </c>
      <c r="K44" s="12" t="s">
        <v>171</v>
      </c>
      <c r="L44" s="12">
        <v>195</v>
      </c>
      <c r="M44" s="22">
        <f t="shared" si="3"/>
        <v>117000000</v>
      </c>
      <c r="N44" s="12">
        <v>1</v>
      </c>
      <c r="O44" s="12" t="s">
        <v>187</v>
      </c>
      <c r="P44" s="12">
        <v>195</v>
      </c>
      <c r="Q44" s="22">
        <f t="shared" si="0"/>
        <v>117000000</v>
      </c>
      <c r="R44" s="12"/>
      <c r="S44" s="12"/>
      <c r="T44" s="12"/>
      <c r="U44" s="22">
        <f t="shared" si="1"/>
        <v>0</v>
      </c>
      <c r="V44" s="13"/>
      <c r="W44" s="13"/>
      <c r="X44" s="13"/>
      <c r="Y44" s="13"/>
    </row>
    <row r="45" spans="1:25" s="9" customFormat="1" x14ac:dyDescent="0.25">
      <c r="A45" s="10">
        <v>38</v>
      </c>
      <c r="B45" s="11" t="s">
        <v>36</v>
      </c>
      <c r="C45" s="11" t="s">
        <v>53</v>
      </c>
      <c r="D45" s="12">
        <v>1</v>
      </c>
      <c r="E45" s="14" t="s">
        <v>160</v>
      </c>
      <c r="F45" s="21">
        <f t="shared" si="2"/>
        <v>315000000</v>
      </c>
      <c r="G45" s="12">
        <v>175</v>
      </c>
      <c r="H45" s="12">
        <v>1</v>
      </c>
      <c r="I45" s="12"/>
      <c r="J45" s="12">
        <v>1</v>
      </c>
      <c r="K45" s="12" t="s">
        <v>152</v>
      </c>
      <c r="L45" s="12">
        <v>175</v>
      </c>
      <c r="M45" s="22">
        <f t="shared" si="3"/>
        <v>105000000</v>
      </c>
      <c r="N45" s="12"/>
      <c r="O45" s="12"/>
      <c r="P45" s="12"/>
      <c r="Q45" s="22">
        <f t="shared" si="0"/>
        <v>0</v>
      </c>
      <c r="R45" s="12"/>
      <c r="S45" s="12"/>
      <c r="T45" s="12"/>
      <c r="U45" s="22">
        <f t="shared" si="1"/>
        <v>0</v>
      </c>
      <c r="V45" s="13"/>
      <c r="W45" s="13"/>
      <c r="X45" s="13"/>
      <c r="Y45" s="13"/>
    </row>
    <row r="46" spans="1:25" s="9" customFormat="1" x14ac:dyDescent="0.25">
      <c r="A46" s="10">
        <v>39</v>
      </c>
      <c r="B46" s="11" t="s">
        <v>36</v>
      </c>
      <c r="C46" s="11" t="s">
        <v>54</v>
      </c>
      <c r="D46" s="12">
        <v>1</v>
      </c>
      <c r="E46" s="24" t="s">
        <v>153</v>
      </c>
      <c r="F46" s="21">
        <f t="shared" si="2"/>
        <v>324000000</v>
      </c>
      <c r="G46" s="12">
        <v>180</v>
      </c>
      <c r="H46" s="12">
        <v>1</v>
      </c>
      <c r="I46" s="12"/>
      <c r="J46" s="12">
        <v>1</v>
      </c>
      <c r="K46" s="12" t="s">
        <v>172</v>
      </c>
      <c r="L46" s="12">
        <v>180</v>
      </c>
      <c r="M46" s="22">
        <f t="shared" si="3"/>
        <v>108000000</v>
      </c>
      <c r="N46" s="12">
        <v>1</v>
      </c>
      <c r="O46" s="12" t="s">
        <v>176</v>
      </c>
      <c r="P46" s="12">
        <v>180</v>
      </c>
      <c r="Q46" s="22">
        <f t="shared" si="0"/>
        <v>108000000</v>
      </c>
      <c r="R46" s="12"/>
      <c r="S46" s="12"/>
      <c r="T46" s="12"/>
      <c r="U46" s="22">
        <f t="shared" si="1"/>
        <v>0</v>
      </c>
      <c r="V46" s="13"/>
      <c r="W46" s="13"/>
      <c r="X46" s="13"/>
      <c r="Y46" s="13"/>
    </row>
    <row r="47" spans="1:25" s="9" customFormat="1" x14ac:dyDescent="0.25">
      <c r="A47" s="10">
        <v>40</v>
      </c>
      <c r="B47" s="11" t="s">
        <v>36</v>
      </c>
      <c r="C47" s="11" t="s">
        <v>55</v>
      </c>
      <c r="D47" s="12">
        <v>1</v>
      </c>
      <c r="E47" s="24" t="s">
        <v>153</v>
      </c>
      <c r="F47" s="21">
        <f t="shared" si="2"/>
        <v>293400000</v>
      </c>
      <c r="G47" s="12">
        <v>163</v>
      </c>
      <c r="H47" s="12">
        <v>1</v>
      </c>
      <c r="I47" s="12"/>
      <c r="J47" s="12">
        <v>1</v>
      </c>
      <c r="K47" s="12" t="s">
        <v>172</v>
      </c>
      <c r="L47" s="12">
        <v>163</v>
      </c>
      <c r="M47" s="22">
        <f t="shared" si="3"/>
        <v>97800000</v>
      </c>
      <c r="N47" s="12"/>
      <c r="O47" s="12"/>
      <c r="P47" s="12"/>
      <c r="Q47" s="22">
        <f t="shared" si="0"/>
        <v>0</v>
      </c>
      <c r="R47" s="12"/>
      <c r="S47" s="12"/>
      <c r="T47" s="12"/>
      <c r="U47" s="22">
        <f t="shared" si="1"/>
        <v>0</v>
      </c>
      <c r="V47" s="13"/>
      <c r="W47" s="13"/>
      <c r="X47" s="13"/>
      <c r="Y47" s="13"/>
    </row>
    <row r="48" spans="1:25" s="9" customFormat="1" x14ac:dyDescent="0.25">
      <c r="A48" s="10">
        <v>41</v>
      </c>
      <c r="B48" s="11" t="s">
        <v>36</v>
      </c>
      <c r="C48" s="11" t="s">
        <v>56</v>
      </c>
      <c r="D48" s="12">
        <v>1</v>
      </c>
      <c r="E48" s="24" t="s">
        <v>163</v>
      </c>
      <c r="F48" s="21">
        <f t="shared" si="2"/>
        <v>529200000</v>
      </c>
      <c r="G48" s="12">
        <v>294</v>
      </c>
      <c r="H48" s="12">
        <v>1</v>
      </c>
      <c r="I48" s="12"/>
      <c r="J48" s="12">
        <v>1</v>
      </c>
      <c r="K48" s="12" t="s">
        <v>172</v>
      </c>
      <c r="L48" s="12">
        <v>294</v>
      </c>
      <c r="M48" s="22">
        <f t="shared" si="3"/>
        <v>176400000</v>
      </c>
      <c r="N48" s="12"/>
      <c r="O48" s="12"/>
      <c r="P48" s="12"/>
      <c r="Q48" s="22">
        <f t="shared" si="0"/>
        <v>0</v>
      </c>
      <c r="R48" s="12"/>
      <c r="S48" s="12"/>
      <c r="T48" s="12"/>
      <c r="U48" s="22">
        <f t="shared" si="1"/>
        <v>0</v>
      </c>
      <c r="V48" s="13"/>
      <c r="W48" s="13"/>
      <c r="X48" s="13"/>
      <c r="Y48" s="13"/>
    </row>
    <row r="49" spans="1:25" s="9" customFormat="1" x14ac:dyDescent="0.25">
      <c r="A49" s="10">
        <v>42</v>
      </c>
      <c r="B49" s="11" t="s">
        <v>36</v>
      </c>
      <c r="C49" s="11" t="s">
        <v>36</v>
      </c>
      <c r="D49" s="12">
        <v>1</v>
      </c>
      <c r="E49" s="24" t="s">
        <v>168</v>
      </c>
      <c r="F49" s="21">
        <f t="shared" si="2"/>
        <v>298800000</v>
      </c>
      <c r="G49" s="12">
        <v>166</v>
      </c>
      <c r="H49" s="12">
        <v>1</v>
      </c>
      <c r="I49" s="12"/>
      <c r="J49" s="12">
        <v>1</v>
      </c>
      <c r="K49" s="12" t="s">
        <v>173</v>
      </c>
      <c r="L49" s="12">
        <v>166</v>
      </c>
      <c r="M49" s="22">
        <f t="shared" si="3"/>
        <v>99600000</v>
      </c>
      <c r="N49" s="12"/>
      <c r="O49" s="12"/>
      <c r="P49" s="12"/>
      <c r="Q49" s="22">
        <f t="shared" si="0"/>
        <v>0</v>
      </c>
      <c r="R49" s="12"/>
      <c r="S49" s="12"/>
      <c r="T49" s="12"/>
      <c r="U49" s="22">
        <f t="shared" si="1"/>
        <v>0</v>
      </c>
      <c r="V49" s="13"/>
      <c r="W49" s="13"/>
      <c r="X49" s="13"/>
      <c r="Y49" s="13"/>
    </row>
    <row r="50" spans="1:25" x14ac:dyDescent="0.25">
      <c r="A50" s="10">
        <v>43</v>
      </c>
      <c r="B50" s="11" t="s">
        <v>57</v>
      </c>
      <c r="C50" s="11" t="s">
        <v>58</v>
      </c>
      <c r="D50" s="12">
        <v>1</v>
      </c>
      <c r="E50" s="15">
        <v>43949</v>
      </c>
      <c r="F50" s="21">
        <f t="shared" si="2"/>
        <v>698400000</v>
      </c>
      <c r="G50" s="12">
        <v>388</v>
      </c>
      <c r="H50" s="12">
        <v>1</v>
      </c>
      <c r="I50" s="12"/>
      <c r="J50" s="12">
        <v>1</v>
      </c>
      <c r="K50" s="12" t="s">
        <v>173</v>
      </c>
      <c r="L50" s="12">
        <v>388</v>
      </c>
      <c r="M50" s="22">
        <f t="shared" si="3"/>
        <v>232800000</v>
      </c>
      <c r="N50" s="12">
        <v>1</v>
      </c>
      <c r="O50" s="12" t="s">
        <v>191</v>
      </c>
      <c r="P50" s="12">
        <v>388</v>
      </c>
      <c r="Q50" s="22">
        <f t="shared" si="0"/>
        <v>232800000</v>
      </c>
      <c r="R50" s="12"/>
      <c r="S50" s="12"/>
      <c r="T50" s="12"/>
      <c r="U50" s="22">
        <f t="shared" si="1"/>
        <v>0</v>
      </c>
      <c r="V50" s="13"/>
      <c r="W50" s="13"/>
      <c r="X50" s="13"/>
      <c r="Y50" s="13"/>
    </row>
    <row r="51" spans="1:25" x14ac:dyDescent="0.25">
      <c r="A51" s="10">
        <v>44</v>
      </c>
      <c r="B51" s="11" t="s">
        <v>57</v>
      </c>
      <c r="C51" s="11" t="s">
        <v>59</v>
      </c>
      <c r="D51" s="12">
        <v>1</v>
      </c>
      <c r="E51" s="24">
        <v>43951</v>
      </c>
      <c r="F51" s="21">
        <f t="shared" si="2"/>
        <v>797400000</v>
      </c>
      <c r="G51" s="12">
        <v>443</v>
      </c>
      <c r="H51" s="12">
        <v>1</v>
      </c>
      <c r="I51" s="12"/>
      <c r="J51" s="12">
        <v>1</v>
      </c>
      <c r="K51" s="12" t="s">
        <v>173</v>
      </c>
      <c r="L51" s="12">
        <v>443</v>
      </c>
      <c r="M51" s="22">
        <f t="shared" si="3"/>
        <v>265800000</v>
      </c>
      <c r="N51" s="12"/>
      <c r="O51" s="12"/>
      <c r="P51" s="12"/>
      <c r="Q51" s="22">
        <f t="shared" si="0"/>
        <v>0</v>
      </c>
      <c r="R51" s="12"/>
      <c r="S51" s="12"/>
      <c r="T51" s="12"/>
      <c r="U51" s="22">
        <f t="shared" si="1"/>
        <v>0</v>
      </c>
      <c r="V51" s="13"/>
      <c r="W51" s="13"/>
      <c r="X51" s="13"/>
      <c r="Y51" s="13"/>
    </row>
    <row r="52" spans="1:25" s="9" customFormat="1" x14ac:dyDescent="0.25">
      <c r="A52" s="10">
        <v>45</v>
      </c>
      <c r="B52" s="11" t="s">
        <v>57</v>
      </c>
      <c r="C52" s="11" t="s">
        <v>60</v>
      </c>
      <c r="D52" s="12">
        <v>1</v>
      </c>
      <c r="E52" s="24" t="s">
        <v>170</v>
      </c>
      <c r="F52" s="21">
        <f t="shared" si="2"/>
        <v>1013400000</v>
      </c>
      <c r="G52" s="12">
        <v>563</v>
      </c>
      <c r="H52" s="12">
        <v>1</v>
      </c>
      <c r="I52" s="12"/>
      <c r="J52" s="12">
        <v>1</v>
      </c>
      <c r="K52" s="12" t="s">
        <v>172</v>
      </c>
      <c r="L52" s="12">
        <v>563</v>
      </c>
      <c r="M52" s="22">
        <f t="shared" si="3"/>
        <v>337800000</v>
      </c>
      <c r="N52" s="12"/>
      <c r="O52" s="12"/>
      <c r="P52" s="12"/>
      <c r="Q52" s="22">
        <f t="shared" si="0"/>
        <v>0</v>
      </c>
      <c r="R52" s="12"/>
      <c r="S52" s="12"/>
      <c r="T52" s="12"/>
      <c r="U52" s="22">
        <f t="shared" si="1"/>
        <v>0</v>
      </c>
      <c r="V52" s="13"/>
      <c r="W52" s="13"/>
      <c r="X52" s="13"/>
      <c r="Y52" s="13"/>
    </row>
    <row r="53" spans="1:25" s="16" customFormat="1" x14ac:dyDescent="0.25">
      <c r="A53" s="10">
        <v>46</v>
      </c>
      <c r="B53" s="11" t="s">
        <v>57</v>
      </c>
      <c r="C53" s="11" t="s">
        <v>61</v>
      </c>
      <c r="D53" s="12">
        <v>1</v>
      </c>
      <c r="E53" s="24">
        <v>43951</v>
      </c>
      <c r="F53" s="21">
        <f t="shared" si="2"/>
        <v>1269000000</v>
      </c>
      <c r="G53" s="12">
        <v>705</v>
      </c>
      <c r="H53" s="12">
        <v>1</v>
      </c>
      <c r="I53" s="12"/>
      <c r="J53" s="12">
        <v>1</v>
      </c>
      <c r="K53" s="12" t="s">
        <v>181</v>
      </c>
      <c r="L53" s="12">
        <v>705</v>
      </c>
      <c r="M53" s="22">
        <f t="shared" si="3"/>
        <v>423000000</v>
      </c>
      <c r="N53" s="12"/>
      <c r="O53" s="12"/>
      <c r="P53" s="12"/>
      <c r="Q53" s="22">
        <f t="shared" si="0"/>
        <v>0</v>
      </c>
      <c r="R53" s="12"/>
      <c r="S53" s="12"/>
      <c r="T53" s="12"/>
      <c r="U53" s="22">
        <f t="shared" si="1"/>
        <v>0</v>
      </c>
      <c r="V53" s="13"/>
      <c r="W53" s="13"/>
      <c r="X53" s="13"/>
      <c r="Y53" s="13"/>
    </row>
    <row r="54" spans="1:25" s="9" customFormat="1" x14ac:dyDescent="0.25">
      <c r="A54" s="10">
        <v>47</v>
      </c>
      <c r="B54" s="11" t="s">
        <v>57</v>
      </c>
      <c r="C54" s="11" t="s">
        <v>62</v>
      </c>
      <c r="D54" s="12">
        <v>1</v>
      </c>
      <c r="E54" s="24" t="s">
        <v>153</v>
      </c>
      <c r="F54" s="21">
        <f t="shared" si="2"/>
        <v>603000000</v>
      </c>
      <c r="G54" s="12">
        <v>335</v>
      </c>
      <c r="H54" s="12">
        <v>1</v>
      </c>
      <c r="I54" s="12"/>
      <c r="J54" s="12">
        <v>1</v>
      </c>
      <c r="K54" s="12" t="s">
        <v>173</v>
      </c>
      <c r="L54" s="12">
        <v>335</v>
      </c>
      <c r="M54" s="22">
        <f t="shared" si="3"/>
        <v>201000000</v>
      </c>
      <c r="N54" s="12"/>
      <c r="O54" s="12"/>
      <c r="P54" s="12"/>
      <c r="Q54" s="22">
        <f t="shared" si="0"/>
        <v>0</v>
      </c>
      <c r="R54" s="12"/>
      <c r="S54" s="12"/>
      <c r="T54" s="12"/>
      <c r="U54" s="22">
        <f t="shared" si="1"/>
        <v>0</v>
      </c>
      <c r="V54" s="13"/>
      <c r="W54" s="13"/>
      <c r="X54" s="13"/>
      <c r="Y54" s="13"/>
    </row>
    <row r="55" spans="1:25" s="9" customFormat="1" x14ac:dyDescent="0.25">
      <c r="A55" s="10">
        <v>48</v>
      </c>
      <c r="B55" s="11" t="s">
        <v>57</v>
      </c>
      <c r="C55" s="11" t="s">
        <v>63</v>
      </c>
      <c r="D55" s="12">
        <v>1</v>
      </c>
      <c r="E55" s="24" t="s">
        <v>170</v>
      </c>
      <c r="F55" s="21">
        <f t="shared" si="2"/>
        <v>936000000</v>
      </c>
      <c r="G55" s="12">
        <v>520</v>
      </c>
      <c r="H55" s="12">
        <v>1</v>
      </c>
      <c r="I55" s="12"/>
      <c r="J55" s="12">
        <v>1</v>
      </c>
      <c r="K55" s="12" t="s">
        <v>176</v>
      </c>
      <c r="L55" s="12">
        <v>520</v>
      </c>
      <c r="M55" s="22">
        <f t="shared" si="3"/>
        <v>312000000</v>
      </c>
      <c r="N55" s="12"/>
      <c r="O55" s="12"/>
      <c r="P55" s="12"/>
      <c r="Q55" s="22">
        <f t="shared" si="0"/>
        <v>0</v>
      </c>
      <c r="R55" s="12"/>
      <c r="S55" s="12"/>
      <c r="T55" s="12"/>
      <c r="U55" s="22">
        <f t="shared" si="1"/>
        <v>0</v>
      </c>
      <c r="V55" s="13"/>
      <c r="W55" s="13"/>
      <c r="X55" s="13"/>
      <c r="Y55" s="13"/>
    </row>
    <row r="56" spans="1:25" x14ac:dyDescent="0.25">
      <c r="A56" s="10">
        <v>49</v>
      </c>
      <c r="B56" s="11" t="s">
        <v>57</v>
      </c>
      <c r="C56" s="11" t="s">
        <v>64</v>
      </c>
      <c r="D56" s="12">
        <v>1</v>
      </c>
      <c r="E56" s="15">
        <v>43950</v>
      </c>
      <c r="F56" s="21">
        <f t="shared" si="2"/>
        <v>383400000</v>
      </c>
      <c r="G56" s="12">
        <v>213</v>
      </c>
      <c r="H56" s="12">
        <v>1</v>
      </c>
      <c r="I56" s="12"/>
      <c r="J56" s="12">
        <v>1</v>
      </c>
      <c r="K56" s="12" t="s">
        <v>173</v>
      </c>
      <c r="L56" s="12">
        <v>213</v>
      </c>
      <c r="M56" s="22">
        <f t="shared" si="3"/>
        <v>127800000</v>
      </c>
      <c r="N56" s="12">
        <v>1</v>
      </c>
      <c r="O56" s="12" t="s">
        <v>192</v>
      </c>
      <c r="P56" s="12">
        <v>213</v>
      </c>
      <c r="Q56" s="22">
        <f t="shared" si="0"/>
        <v>127800000</v>
      </c>
      <c r="R56" s="12"/>
      <c r="S56" s="12"/>
      <c r="T56" s="12"/>
      <c r="U56" s="22">
        <f t="shared" si="1"/>
        <v>0</v>
      </c>
      <c r="V56" s="13"/>
      <c r="W56" s="13"/>
      <c r="X56" s="13"/>
      <c r="Y56" s="13"/>
    </row>
    <row r="57" spans="1:25" x14ac:dyDescent="0.25">
      <c r="A57" s="10">
        <v>50</v>
      </c>
      <c r="B57" s="11" t="s">
        <v>57</v>
      </c>
      <c r="C57" s="11" t="s">
        <v>65</v>
      </c>
      <c r="D57" s="12">
        <v>1</v>
      </c>
      <c r="E57" s="24" t="s">
        <v>143</v>
      </c>
      <c r="F57" s="21">
        <f t="shared" si="2"/>
        <v>770400000</v>
      </c>
      <c r="G57" s="12">
        <v>428</v>
      </c>
      <c r="H57" s="12">
        <v>1</v>
      </c>
      <c r="I57" s="12"/>
      <c r="J57" s="12">
        <v>1</v>
      </c>
      <c r="K57" s="12" t="s">
        <v>177</v>
      </c>
      <c r="L57" s="12">
        <v>428</v>
      </c>
      <c r="M57" s="22">
        <f t="shared" si="3"/>
        <v>256800000</v>
      </c>
      <c r="N57" s="12">
        <v>1</v>
      </c>
      <c r="O57" s="12" t="s">
        <v>191</v>
      </c>
      <c r="P57" s="12">
        <v>428</v>
      </c>
      <c r="Q57" s="22">
        <f t="shared" si="0"/>
        <v>256800000</v>
      </c>
      <c r="R57" s="12"/>
      <c r="S57" s="12"/>
      <c r="T57" s="12"/>
      <c r="U57" s="22">
        <f t="shared" si="1"/>
        <v>0</v>
      </c>
      <c r="V57" s="13"/>
      <c r="W57" s="13"/>
      <c r="X57" s="13"/>
      <c r="Y57" s="13"/>
    </row>
    <row r="58" spans="1:25" x14ac:dyDescent="0.25">
      <c r="A58" s="10">
        <v>51</v>
      </c>
      <c r="B58" s="11" t="s">
        <v>57</v>
      </c>
      <c r="C58" s="11" t="s">
        <v>66</v>
      </c>
      <c r="D58" s="12">
        <v>1</v>
      </c>
      <c r="E58" s="24">
        <v>43951</v>
      </c>
      <c r="F58" s="21">
        <f t="shared" si="2"/>
        <v>671400000</v>
      </c>
      <c r="G58" s="12">
        <v>373</v>
      </c>
      <c r="H58" s="12">
        <v>1</v>
      </c>
      <c r="I58" s="12"/>
      <c r="J58" s="12">
        <v>1</v>
      </c>
      <c r="K58" s="12" t="s">
        <v>173</v>
      </c>
      <c r="L58" s="12">
        <v>373</v>
      </c>
      <c r="M58" s="22">
        <f t="shared" si="3"/>
        <v>223800000</v>
      </c>
      <c r="N58" s="12">
        <v>1</v>
      </c>
      <c r="O58" s="12" t="s">
        <v>190</v>
      </c>
      <c r="P58" s="12">
        <v>373</v>
      </c>
      <c r="Q58" s="22">
        <f t="shared" si="0"/>
        <v>223800000</v>
      </c>
      <c r="R58" s="12"/>
      <c r="S58" s="12"/>
      <c r="T58" s="12"/>
      <c r="U58" s="22">
        <f t="shared" si="1"/>
        <v>0</v>
      </c>
      <c r="V58" s="13"/>
      <c r="W58" s="13"/>
      <c r="X58" s="13"/>
      <c r="Y58" s="13"/>
    </row>
    <row r="59" spans="1:25" s="9" customFormat="1" x14ac:dyDescent="0.25">
      <c r="A59" s="10">
        <v>52</v>
      </c>
      <c r="B59" s="11" t="s">
        <v>67</v>
      </c>
      <c r="C59" s="11" t="s">
        <v>68</v>
      </c>
      <c r="D59" s="12">
        <v>1</v>
      </c>
      <c r="E59" s="24" t="s">
        <v>152</v>
      </c>
      <c r="F59" s="21">
        <f t="shared" si="2"/>
        <v>540000000</v>
      </c>
      <c r="G59" s="12">
        <v>300</v>
      </c>
      <c r="H59" s="12">
        <v>1</v>
      </c>
      <c r="I59" s="12"/>
      <c r="J59" s="12">
        <v>1</v>
      </c>
      <c r="K59" s="12" t="s">
        <v>172</v>
      </c>
      <c r="L59" s="12">
        <v>300</v>
      </c>
      <c r="M59" s="22">
        <f t="shared" si="3"/>
        <v>180000000</v>
      </c>
      <c r="N59" s="12"/>
      <c r="O59" s="12"/>
      <c r="P59" s="12"/>
      <c r="Q59" s="22">
        <f t="shared" si="0"/>
        <v>0</v>
      </c>
      <c r="R59" s="12"/>
      <c r="S59" s="12"/>
      <c r="T59" s="12"/>
      <c r="U59" s="22">
        <f t="shared" si="1"/>
        <v>0</v>
      </c>
      <c r="V59" s="13"/>
      <c r="W59" s="13"/>
      <c r="X59" s="13"/>
      <c r="Y59" s="13"/>
    </row>
    <row r="60" spans="1:25" s="9" customFormat="1" x14ac:dyDescent="0.25">
      <c r="A60" s="10">
        <v>53</v>
      </c>
      <c r="B60" s="11" t="s">
        <v>67</v>
      </c>
      <c r="C60" s="11" t="s">
        <v>69</v>
      </c>
      <c r="D60" s="12">
        <v>1</v>
      </c>
      <c r="E60" s="15" t="s">
        <v>152</v>
      </c>
      <c r="F60" s="21">
        <f t="shared" si="2"/>
        <v>612000000</v>
      </c>
      <c r="G60" s="12">
        <v>340</v>
      </c>
      <c r="H60" s="12">
        <v>1</v>
      </c>
      <c r="I60" s="12"/>
      <c r="J60" s="12">
        <v>1</v>
      </c>
      <c r="K60" s="12" t="s">
        <v>179</v>
      </c>
      <c r="L60" s="12">
        <v>340</v>
      </c>
      <c r="M60" s="22">
        <f t="shared" si="3"/>
        <v>204000000</v>
      </c>
      <c r="N60" s="12"/>
      <c r="O60" s="12"/>
      <c r="P60" s="12"/>
      <c r="Q60" s="22">
        <f t="shared" si="0"/>
        <v>0</v>
      </c>
      <c r="R60" s="12"/>
      <c r="S60" s="12"/>
      <c r="T60" s="12"/>
      <c r="U60" s="22">
        <f t="shared" si="1"/>
        <v>0</v>
      </c>
      <c r="V60" s="13"/>
      <c r="W60" s="13"/>
      <c r="X60" s="13"/>
      <c r="Y60" s="13"/>
    </row>
    <row r="61" spans="1:25" s="9" customFormat="1" x14ac:dyDescent="0.25">
      <c r="A61" s="10">
        <v>54</v>
      </c>
      <c r="B61" s="11" t="s">
        <v>67</v>
      </c>
      <c r="C61" s="11" t="s">
        <v>70</v>
      </c>
      <c r="D61" s="12">
        <v>1</v>
      </c>
      <c r="E61" s="15" t="s">
        <v>148</v>
      </c>
      <c r="F61" s="21">
        <f t="shared" si="2"/>
        <v>268200000</v>
      </c>
      <c r="G61" s="12">
        <v>149</v>
      </c>
      <c r="H61" s="12">
        <v>1</v>
      </c>
      <c r="I61" s="12"/>
      <c r="J61" s="12">
        <v>1</v>
      </c>
      <c r="K61" s="12" t="s">
        <v>176</v>
      </c>
      <c r="L61" s="12">
        <v>149</v>
      </c>
      <c r="M61" s="22">
        <f t="shared" si="3"/>
        <v>89400000</v>
      </c>
      <c r="N61" s="12"/>
      <c r="O61" s="12"/>
      <c r="P61" s="12"/>
      <c r="Q61" s="22">
        <f t="shared" si="0"/>
        <v>0</v>
      </c>
      <c r="R61" s="12"/>
      <c r="S61" s="12"/>
      <c r="T61" s="12"/>
      <c r="U61" s="22">
        <f t="shared" si="1"/>
        <v>0</v>
      </c>
      <c r="V61" s="13"/>
      <c r="W61" s="13"/>
      <c r="X61" s="13"/>
      <c r="Y61" s="13"/>
    </row>
    <row r="62" spans="1:25" s="9" customFormat="1" x14ac:dyDescent="0.25">
      <c r="A62" s="10">
        <v>55</v>
      </c>
      <c r="B62" s="11" t="s">
        <v>67</v>
      </c>
      <c r="C62" s="11" t="s">
        <v>71</v>
      </c>
      <c r="D62" s="12">
        <v>1</v>
      </c>
      <c r="E62" s="15" t="s">
        <v>150</v>
      </c>
      <c r="F62" s="21">
        <f t="shared" si="2"/>
        <v>351000000</v>
      </c>
      <c r="G62" s="12">
        <v>195</v>
      </c>
      <c r="H62" s="12">
        <v>1</v>
      </c>
      <c r="I62" s="12"/>
      <c r="J62" s="12">
        <v>1</v>
      </c>
      <c r="K62" s="12" t="s">
        <v>171</v>
      </c>
      <c r="L62" s="12">
        <v>195</v>
      </c>
      <c r="M62" s="22">
        <f t="shared" si="3"/>
        <v>117000000</v>
      </c>
      <c r="N62" s="12">
        <v>1</v>
      </c>
      <c r="O62" s="12" t="s">
        <v>187</v>
      </c>
      <c r="P62" s="12">
        <v>195</v>
      </c>
      <c r="Q62" s="22">
        <f t="shared" si="0"/>
        <v>117000000</v>
      </c>
      <c r="R62" s="12"/>
      <c r="S62" s="12"/>
      <c r="T62" s="12"/>
      <c r="U62" s="22">
        <f t="shared" si="1"/>
        <v>0</v>
      </c>
      <c r="V62" s="13"/>
      <c r="W62" s="13"/>
      <c r="X62" s="13"/>
      <c r="Y62" s="13"/>
    </row>
    <row r="63" spans="1:25" s="9" customFormat="1" x14ac:dyDescent="0.25">
      <c r="A63" s="10">
        <v>56</v>
      </c>
      <c r="B63" s="11" t="s">
        <v>67</v>
      </c>
      <c r="C63" s="11" t="s">
        <v>72</v>
      </c>
      <c r="D63" s="12">
        <v>1</v>
      </c>
      <c r="E63" s="15" t="s">
        <v>150</v>
      </c>
      <c r="F63" s="21">
        <f t="shared" si="2"/>
        <v>444600000</v>
      </c>
      <c r="G63" s="12">
        <v>247</v>
      </c>
      <c r="H63" s="12">
        <v>1</v>
      </c>
      <c r="I63" s="12"/>
      <c r="J63" s="12">
        <v>1</v>
      </c>
      <c r="K63" s="12" t="s">
        <v>172</v>
      </c>
      <c r="L63" s="12">
        <v>247</v>
      </c>
      <c r="M63" s="22">
        <f t="shared" si="3"/>
        <v>148200000</v>
      </c>
      <c r="N63" s="12"/>
      <c r="O63" s="12"/>
      <c r="P63" s="12"/>
      <c r="Q63" s="22">
        <f t="shared" si="0"/>
        <v>0</v>
      </c>
      <c r="R63" s="12"/>
      <c r="S63" s="12"/>
      <c r="T63" s="12"/>
      <c r="U63" s="22">
        <f t="shared" si="1"/>
        <v>0</v>
      </c>
      <c r="V63" s="13"/>
      <c r="W63" s="13"/>
      <c r="X63" s="13"/>
      <c r="Y63" s="13"/>
    </row>
    <row r="64" spans="1:25" s="9" customFormat="1" x14ac:dyDescent="0.25">
      <c r="A64" s="10">
        <v>57</v>
      </c>
      <c r="B64" s="11" t="s">
        <v>67</v>
      </c>
      <c r="C64" s="11" t="s">
        <v>73</v>
      </c>
      <c r="D64" s="12">
        <v>1</v>
      </c>
      <c r="E64" s="15" t="s">
        <v>150</v>
      </c>
      <c r="F64" s="21">
        <f t="shared" si="2"/>
        <v>504000000</v>
      </c>
      <c r="G64" s="12">
        <v>280</v>
      </c>
      <c r="H64" s="12">
        <v>1</v>
      </c>
      <c r="I64" s="12"/>
      <c r="J64" s="12">
        <v>1</v>
      </c>
      <c r="K64" s="12" t="s">
        <v>171</v>
      </c>
      <c r="L64" s="12">
        <v>280</v>
      </c>
      <c r="M64" s="22">
        <f t="shared" si="3"/>
        <v>168000000</v>
      </c>
      <c r="N64" s="12"/>
      <c r="O64" s="12"/>
      <c r="P64" s="12"/>
      <c r="Q64" s="22">
        <f t="shared" si="0"/>
        <v>0</v>
      </c>
      <c r="R64" s="12"/>
      <c r="S64" s="12"/>
      <c r="T64" s="12"/>
      <c r="U64" s="22">
        <f t="shared" si="1"/>
        <v>0</v>
      </c>
      <c r="V64" s="13"/>
      <c r="W64" s="13"/>
      <c r="X64" s="13"/>
      <c r="Y64" s="13"/>
    </row>
    <row r="65" spans="1:25" s="16" customFormat="1" x14ac:dyDescent="0.25">
      <c r="A65" s="10">
        <v>58</v>
      </c>
      <c r="B65" s="11" t="s">
        <v>67</v>
      </c>
      <c r="C65" s="11" t="s">
        <v>74</v>
      </c>
      <c r="D65" s="12">
        <v>1</v>
      </c>
      <c r="E65" s="24" t="s">
        <v>153</v>
      </c>
      <c r="F65" s="21">
        <f t="shared" si="2"/>
        <v>441000000</v>
      </c>
      <c r="G65" s="12">
        <v>245</v>
      </c>
      <c r="H65" s="12">
        <v>1</v>
      </c>
      <c r="I65" s="12"/>
      <c r="J65" s="12">
        <v>1</v>
      </c>
      <c r="K65" s="12" t="s">
        <v>181</v>
      </c>
      <c r="L65" s="12">
        <v>245</v>
      </c>
      <c r="M65" s="22">
        <f t="shared" si="3"/>
        <v>147000000</v>
      </c>
      <c r="N65" s="12"/>
      <c r="O65" s="12"/>
      <c r="P65" s="12"/>
      <c r="Q65" s="22">
        <f t="shared" si="0"/>
        <v>0</v>
      </c>
      <c r="R65" s="12"/>
      <c r="S65" s="12"/>
      <c r="T65" s="12"/>
      <c r="U65" s="22">
        <f t="shared" si="1"/>
        <v>0</v>
      </c>
      <c r="V65" s="13"/>
      <c r="W65" s="13"/>
      <c r="X65" s="13"/>
      <c r="Y65" s="13"/>
    </row>
    <row r="66" spans="1:25" s="9" customFormat="1" x14ac:dyDescent="0.25">
      <c r="A66" s="10">
        <v>59</v>
      </c>
      <c r="B66" s="11" t="s">
        <v>67</v>
      </c>
      <c r="C66" s="11" t="s">
        <v>75</v>
      </c>
      <c r="D66" s="12">
        <v>1</v>
      </c>
      <c r="E66" s="24" t="s">
        <v>148</v>
      </c>
      <c r="F66" s="21">
        <f t="shared" si="2"/>
        <v>459000000</v>
      </c>
      <c r="G66" s="12">
        <v>255</v>
      </c>
      <c r="H66" s="12">
        <v>1</v>
      </c>
      <c r="I66" s="12"/>
      <c r="J66" s="12">
        <v>1</v>
      </c>
      <c r="K66" s="12" t="s">
        <v>176</v>
      </c>
      <c r="L66" s="12">
        <v>255</v>
      </c>
      <c r="M66" s="22">
        <f t="shared" si="3"/>
        <v>153000000</v>
      </c>
      <c r="N66" s="12"/>
      <c r="O66" s="12"/>
      <c r="P66" s="12"/>
      <c r="Q66" s="22">
        <f t="shared" si="0"/>
        <v>0</v>
      </c>
      <c r="R66" s="12"/>
      <c r="S66" s="12"/>
      <c r="T66" s="12"/>
      <c r="U66" s="22">
        <f t="shared" si="1"/>
        <v>0</v>
      </c>
      <c r="V66" s="13"/>
      <c r="W66" s="13"/>
      <c r="X66" s="13"/>
      <c r="Y66" s="13"/>
    </row>
    <row r="67" spans="1:25" s="9" customFormat="1" x14ac:dyDescent="0.25">
      <c r="A67" s="10">
        <v>60</v>
      </c>
      <c r="B67" s="11" t="s">
        <v>67</v>
      </c>
      <c r="C67" s="11" t="s">
        <v>76</v>
      </c>
      <c r="D67" s="12">
        <v>1</v>
      </c>
      <c r="E67" s="25" t="s">
        <v>152</v>
      </c>
      <c r="F67" s="21">
        <f t="shared" si="2"/>
        <v>442800000</v>
      </c>
      <c r="G67" s="12">
        <v>246</v>
      </c>
      <c r="H67" s="12">
        <v>1</v>
      </c>
      <c r="I67" s="12"/>
      <c r="J67" s="12">
        <v>1</v>
      </c>
      <c r="K67" s="12" t="s">
        <v>176</v>
      </c>
      <c r="L67" s="12">
        <v>246</v>
      </c>
      <c r="M67" s="22">
        <f t="shared" si="3"/>
        <v>147600000</v>
      </c>
      <c r="N67" s="12"/>
      <c r="O67" s="12"/>
      <c r="P67" s="12"/>
      <c r="Q67" s="22">
        <f t="shared" si="0"/>
        <v>0</v>
      </c>
      <c r="R67" s="12"/>
      <c r="S67" s="12"/>
      <c r="T67" s="12"/>
      <c r="U67" s="22">
        <f t="shared" si="1"/>
        <v>0</v>
      </c>
      <c r="V67" s="13"/>
      <c r="W67" s="13"/>
      <c r="X67" s="13"/>
      <c r="Y67" s="13"/>
    </row>
    <row r="68" spans="1:25" s="9" customFormat="1" x14ac:dyDescent="0.25">
      <c r="A68" s="10">
        <v>61</v>
      </c>
      <c r="B68" s="11" t="s">
        <v>67</v>
      </c>
      <c r="C68" s="11" t="s">
        <v>67</v>
      </c>
      <c r="D68" s="12">
        <v>1</v>
      </c>
      <c r="E68" s="15">
        <v>43949</v>
      </c>
      <c r="F68" s="21">
        <f t="shared" si="2"/>
        <v>293400000</v>
      </c>
      <c r="G68" s="12">
        <v>163</v>
      </c>
      <c r="H68" s="12">
        <v>1</v>
      </c>
      <c r="I68" s="12"/>
      <c r="J68" s="12">
        <v>1</v>
      </c>
      <c r="K68" s="12" t="s">
        <v>172</v>
      </c>
      <c r="L68" s="12">
        <v>163</v>
      </c>
      <c r="M68" s="22">
        <f t="shared" si="3"/>
        <v>97800000</v>
      </c>
      <c r="N68" s="12"/>
      <c r="O68" s="12"/>
      <c r="P68" s="12"/>
      <c r="Q68" s="22">
        <f t="shared" si="0"/>
        <v>0</v>
      </c>
      <c r="R68" s="12"/>
      <c r="S68" s="12"/>
      <c r="T68" s="12"/>
      <c r="U68" s="22">
        <f t="shared" si="1"/>
        <v>0</v>
      </c>
      <c r="V68" s="13"/>
      <c r="W68" s="13"/>
      <c r="X68" s="13"/>
      <c r="Y68" s="13"/>
    </row>
    <row r="69" spans="1:25" s="9" customFormat="1" x14ac:dyDescent="0.25">
      <c r="A69" s="10">
        <v>62</v>
      </c>
      <c r="B69" s="11" t="s">
        <v>67</v>
      </c>
      <c r="C69" s="11" t="s">
        <v>77</v>
      </c>
      <c r="D69" s="12">
        <v>1</v>
      </c>
      <c r="E69" s="15" t="s">
        <v>152</v>
      </c>
      <c r="F69" s="21">
        <f t="shared" si="2"/>
        <v>421200000</v>
      </c>
      <c r="G69" s="12">
        <v>234</v>
      </c>
      <c r="H69" s="12">
        <v>1</v>
      </c>
      <c r="I69" s="12"/>
      <c r="J69" s="12">
        <v>1</v>
      </c>
      <c r="K69" s="12" t="s">
        <v>178</v>
      </c>
      <c r="L69" s="12">
        <v>234</v>
      </c>
      <c r="M69" s="22">
        <f t="shared" si="3"/>
        <v>140400000</v>
      </c>
      <c r="N69" s="12"/>
      <c r="O69" s="12"/>
      <c r="P69" s="12"/>
      <c r="Q69" s="22">
        <f t="shared" si="0"/>
        <v>0</v>
      </c>
      <c r="R69" s="12"/>
      <c r="S69" s="12"/>
      <c r="T69" s="12"/>
      <c r="U69" s="22">
        <f t="shared" si="1"/>
        <v>0</v>
      </c>
      <c r="V69" s="13"/>
      <c r="W69" s="13"/>
      <c r="X69" s="13"/>
      <c r="Y69" s="13"/>
    </row>
    <row r="70" spans="1:25" s="9" customFormat="1" x14ac:dyDescent="0.25">
      <c r="A70" s="10">
        <v>63</v>
      </c>
      <c r="B70" s="11" t="s">
        <v>67</v>
      </c>
      <c r="C70" s="11" t="s">
        <v>78</v>
      </c>
      <c r="D70" s="12">
        <v>1</v>
      </c>
      <c r="E70" s="15" t="s">
        <v>151</v>
      </c>
      <c r="F70" s="21">
        <f t="shared" si="2"/>
        <v>338400000</v>
      </c>
      <c r="G70" s="12">
        <v>188</v>
      </c>
      <c r="H70" s="12">
        <v>1</v>
      </c>
      <c r="I70" s="12"/>
      <c r="J70" s="12">
        <v>1</v>
      </c>
      <c r="K70" s="12" t="s">
        <v>180</v>
      </c>
      <c r="L70" s="12">
        <v>188</v>
      </c>
      <c r="M70" s="22">
        <f t="shared" si="3"/>
        <v>112800000</v>
      </c>
      <c r="N70" s="12"/>
      <c r="O70" s="12"/>
      <c r="P70" s="12"/>
      <c r="Q70" s="22">
        <f t="shared" si="0"/>
        <v>0</v>
      </c>
      <c r="R70" s="12"/>
      <c r="S70" s="12"/>
      <c r="T70" s="12"/>
      <c r="U70" s="22">
        <f t="shared" si="1"/>
        <v>0</v>
      </c>
      <c r="V70" s="13"/>
      <c r="W70" s="13"/>
      <c r="X70" s="13"/>
      <c r="Y70" s="13"/>
    </row>
    <row r="71" spans="1:25" s="9" customFormat="1" x14ac:dyDescent="0.25">
      <c r="A71" s="10">
        <v>64</v>
      </c>
      <c r="B71" s="11" t="s">
        <v>79</v>
      </c>
      <c r="C71" s="11" t="s">
        <v>79</v>
      </c>
      <c r="D71" s="12">
        <v>1</v>
      </c>
      <c r="E71" s="25" t="s">
        <v>149</v>
      </c>
      <c r="F71" s="21">
        <f t="shared" si="2"/>
        <v>349200000</v>
      </c>
      <c r="G71" s="12">
        <v>194</v>
      </c>
      <c r="H71" s="12">
        <v>1</v>
      </c>
      <c r="I71" s="12"/>
      <c r="J71" s="12">
        <v>1</v>
      </c>
      <c r="K71" s="12" t="s">
        <v>172</v>
      </c>
      <c r="L71" s="12">
        <v>194</v>
      </c>
      <c r="M71" s="22">
        <f t="shared" si="3"/>
        <v>116400000</v>
      </c>
      <c r="N71" s="12"/>
      <c r="O71" s="12"/>
      <c r="P71" s="12"/>
      <c r="Q71" s="22">
        <f t="shared" si="0"/>
        <v>0</v>
      </c>
      <c r="R71" s="12"/>
      <c r="S71" s="12"/>
      <c r="T71" s="12"/>
      <c r="U71" s="22">
        <f t="shared" si="1"/>
        <v>0</v>
      </c>
      <c r="V71" s="13"/>
      <c r="W71" s="13"/>
      <c r="X71" s="13"/>
      <c r="Y71" s="13"/>
    </row>
    <row r="72" spans="1:25" x14ac:dyDescent="0.25">
      <c r="A72" s="10">
        <v>65</v>
      </c>
      <c r="B72" s="11" t="s">
        <v>79</v>
      </c>
      <c r="C72" s="11" t="s">
        <v>80</v>
      </c>
      <c r="D72" s="12">
        <v>1</v>
      </c>
      <c r="E72" s="15" t="s">
        <v>144</v>
      </c>
      <c r="F72" s="21">
        <f t="shared" si="2"/>
        <v>327600000</v>
      </c>
      <c r="G72" s="12">
        <v>182</v>
      </c>
      <c r="H72" s="12">
        <v>1</v>
      </c>
      <c r="I72" s="12"/>
      <c r="J72" s="12">
        <v>1</v>
      </c>
      <c r="K72" s="12" t="s">
        <v>153</v>
      </c>
      <c r="L72" s="12">
        <v>182</v>
      </c>
      <c r="M72" s="22">
        <f t="shared" si="3"/>
        <v>109200000</v>
      </c>
      <c r="N72" s="12">
        <v>1</v>
      </c>
      <c r="O72" s="12" t="s">
        <v>192</v>
      </c>
      <c r="P72" s="12">
        <v>182</v>
      </c>
      <c r="Q72" s="22">
        <f t="shared" ref="Q72:Q126" si="4">N72*P72*600000</f>
        <v>109200000</v>
      </c>
      <c r="R72" s="12"/>
      <c r="S72" s="12"/>
      <c r="T72" s="12"/>
      <c r="U72" s="22">
        <f t="shared" ref="U72:U126" si="5">R72*T72*600000</f>
        <v>0</v>
      </c>
      <c r="V72" s="13"/>
      <c r="W72" s="13"/>
      <c r="X72" s="13"/>
      <c r="Y72" s="13"/>
    </row>
    <row r="73" spans="1:25" s="16" customFormat="1" x14ac:dyDescent="0.25">
      <c r="A73" s="10">
        <v>66</v>
      </c>
      <c r="B73" s="11" t="s">
        <v>79</v>
      </c>
      <c r="C73" s="11" t="s">
        <v>81</v>
      </c>
      <c r="D73" s="12">
        <v>1</v>
      </c>
      <c r="E73" s="15" t="s">
        <v>148</v>
      </c>
      <c r="F73" s="21">
        <f t="shared" ref="F73:F126" si="6">G73*600000*3</f>
        <v>592200000</v>
      </c>
      <c r="G73" s="12">
        <v>329</v>
      </c>
      <c r="H73" s="12">
        <v>1</v>
      </c>
      <c r="I73" s="12"/>
      <c r="J73" s="12">
        <v>1</v>
      </c>
      <c r="K73" s="12" t="s">
        <v>171</v>
      </c>
      <c r="L73" s="12">
        <v>329</v>
      </c>
      <c r="M73" s="22">
        <f t="shared" ref="M73:M126" si="7">J73*L73*600000</f>
        <v>197400000</v>
      </c>
      <c r="N73" s="12"/>
      <c r="O73" s="12"/>
      <c r="P73" s="12"/>
      <c r="Q73" s="22">
        <f t="shared" si="4"/>
        <v>0</v>
      </c>
      <c r="R73" s="12"/>
      <c r="S73" s="12"/>
      <c r="T73" s="12"/>
      <c r="U73" s="22">
        <f t="shared" si="5"/>
        <v>0</v>
      </c>
      <c r="V73" s="13"/>
      <c r="W73" s="13"/>
      <c r="X73" s="13"/>
      <c r="Y73" s="13"/>
    </row>
    <row r="74" spans="1:25" s="9" customFormat="1" x14ac:dyDescent="0.25">
      <c r="A74" s="10">
        <v>67</v>
      </c>
      <c r="B74" s="11" t="s">
        <v>79</v>
      </c>
      <c r="C74" s="11" t="s">
        <v>82</v>
      </c>
      <c r="D74" s="12">
        <v>1</v>
      </c>
      <c r="E74" s="25" t="s">
        <v>166</v>
      </c>
      <c r="F74" s="21">
        <f t="shared" si="6"/>
        <v>437400000</v>
      </c>
      <c r="G74" s="12">
        <v>243</v>
      </c>
      <c r="H74" s="12">
        <v>1</v>
      </c>
      <c r="I74" s="12"/>
      <c r="J74" s="12">
        <v>1</v>
      </c>
      <c r="K74" s="12" t="s">
        <v>172</v>
      </c>
      <c r="L74" s="12">
        <v>243</v>
      </c>
      <c r="M74" s="22">
        <f t="shared" si="7"/>
        <v>145800000</v>
      </c>
      <c r="N74" s="12"/>
      <c r="O74" s="12"/>
      <c r="P74" s="12"/>
      <c r="Q74" s="22">
        <f t="shared" si="4"/>
        <v>0</v>
      </c>
      <c r="R74" s="12"/>
      <c r="S74" s="12"/>
      <c r="T74" s="12"/>
      <c r="U74" s="22">
        <f t="shared" si="5"/>
        <v>0</v>
      </c>
      <c r="V74" s="13"/>
      <c r="W74" s="13"/>
      <c r="X74" s="13"/>
      <c r="Y74" s="13"/>
    </row>
    <row r="75" spans="1:25" s="9" customFormat="1" x14ac:dyDescent="0.25">
      <c r="A75" s="10">
        <v>68</v>
      </c>
      <c r="B75" s="11" t="s">
        <v>79</v>
      </c>
      <c r="C75" s="11" t="s">
        <v>83</v>
      </c>
      <c r="D75" s="12">
        <v>1</v>
      </c>
      <c r="E75" s="15" t="s">
        <v>149</v>
      </c>
      <c r="F75" s="21">
        <f t="shared" si="6"/>
        <v>352800000</v>
      </c>
      <c r="G75" s="12">
        <v>196</v>
      </c>
      <c r="H75" s="12">
        <v>1</v>
      </c>
      <c r="I75" s="12"/>
      <c r="J75" s="12">
        <v>1</v>
      </c>
      <c r="K75" s="12" t="s">
        <v>172</v>
      </c>
      <c r="L75" s="12">
        <v>196</v>
      </c>
      <c r="M75" s="22">
        <f t="shared" si="7"/>
        <v>117600000</v>
      </c>
      <c r="N75" s="12"/>
      <c r="O75" s="12"/>
      <c r="P75" s="12"/>
      <c r="Q75" s="22">
        <f t="shared" si="4"/>
        <v>0</v>
      </c>
      <c r="R75" s="12"/>
      <c r="S75" s="12"/>
      <c r="T75" s="12"/>
      <c r="U75" s="22">
        <f t="shared" si="5"/>
        <v>0</v>
      </c>
      <c r="V75" s="13"/>
      <c r="W75" s="13"/>
      <c r="X75" s="13"/>
      <c r="Y75" s="13"/>
    </row>
    <row r="76" spans="1:25" s="9" customFormat="1" x14ac:dyDescent="0.25">
      <c r="A76" s="10">
        <v>69</v>
      </c>
      <c r="B76" s="11" t="s">
        <v>79</v>
      </c>
      <c r="C76" s="11" t="s">
        <v>84</v>
      </c>
      <c r="D76" s="12">
        <v>1</v>
      </c>
      <c r="E76" s="15" t="s">
        <v>155</v>
      </c>
      <c r="F76" s="21">
        <f t="shared" si="6"/>
        <v>329400000</v>
      </c>
      <c r="G76" s="12">
        <v>183</v>
      </c>
      <c r="H76" s="12">
        <v>1</v>
      </c>
      <c r="I76" s="12"/>
      <c r="J76" s="12">
        <v>1</v>
      </c>
      <c r="K76" s="12" t="s">
        <v>168</v>
      </c>
      <c r="L76" s="12">
        <v>183</v>
      </c>
      <c r="M76" s="22">
        <f t="shared" si="7"/>
        <v>109800000</v>
      </c>
      <c r="N76" s="12"/>
      <c r="O76" s="12"/>
      <c r="P76" s="12"/>
      <c r="Q76" s="22">
        <f t="shared" si="4"/>
        <v>0</v>
      </c>
      <c r="R76" s="12"/>
      <c r="S76" s="12"/>
      <c r="T76" s="12"/>
      <c r="U76" s="22">
        <f t="shared" si="5"/>
        <v>0</v>
      </c>
      <c r="V76" s="13"/>
      <c r="W76" s="13"/>
      <c r="X76" s="13"/>
      <c r="Y76" s="13"/>
    </row>
    <row r="77" spans="1:25" s="9" customFormat="1" x14ac:dyDescent="0.25">
      <c r="A77" s="10">
        <v>70</v>
      </c>
      <c r="B77" s="11" t="s">
        <v>79</v>
      </c>
      <c r="C77" s="11" t="s">
        <v>85</v>
      </c>
      <c r="D77" s="12">
        <v>1</v>
      </c>
      <c r="E77" s="15" t="s">
        <v>156</v>
      </c>
      <c r="F77" s="21">
        <f t="shared" si="6"/>
        <v>325800000</v>
      </c>
      <c r="G77" s="12">
        <v>181</v>
      </c>
      <c r="H77" s="12">
        <v>1</v>
      </c>
      <c r="I77" s="12"/>
      <c r="J77" s="12">
        <v>1</v>
      </c>
      <c r="K77" s="12" t="s">
        <v>168</v>
      </c>
      <c r="L77" s="12">
        <v>181</v>
      </c>
      <c r="M77" s="22">
        <f t="shared" si="7"/>
        <v>108600000</v>
      </c>
      <c r="N77" s="12"/>
      <c r="O77" s="12"/>
      <c r="P77" s="12"/>
      <c r="Q77" s="22">
        <f t="shared" si="4"/>
        <v>0</v>
      </c>
      <c r="R77" s="12"/>
      <c r="S77" s="12"/>
      <c r="T77" s="12"/>
      <c r="U77" s="22">
        <f t="shared" si="5"/>
        <v>0</v>
      </c>
      <c r="V77" s="13"/>
      <c r="W77" s="13"/>
      <c r="X77" s="13"/>
      <c r="Y77" s="13"/>
    </row>
    <row r="78" spans="1:25" x14ac:dyDescent="0.25">
      <c r="A78" s="10">
        <v>71</v>
      </c>
      <c r="B78" s="11" t="s">
        <v>79</v>
      </c>
      <c r="C78" s="11" t="s">
        <v>86</v>
      </c>
      <c r="D78" s="12">
        <v>1</v>
      </c>
      <c r="E78" s="15" t="s">
        <v>155</v>
      </c>
      <c r="F78" s="21">
        <f t="shared" si="6"/>
        <v>340200000</v>
      </c>
      <c r="G78" s="12">
        <v>189</v>
      </c>
      <c r="H78" s="12">
        <v>1</v>
      </c>
      <c r="I78" s="12"/>
      <c r="J78" s="12">
        <v>1</v>
      </c>
      <c r="K78" s="12" t="s">
        <v>173</v>
      </c>
      <c r="L78" s="12">
        <v>189</v>
      </c>
      <c r="M78" s="22">
        <f t="shared" si="7"/>
        <v>113400000</v>
      </c>
      <c r="N78" s="12"/>
      <c r="O78" s="12"/>
      <c r="P78" s="12"/>
      <c r="Q78" s="22">
        <f t="shared" si="4"/>
        <v>0</v>
      </c>
      <c r="R78" s="12"/>
      <c r="S78" s="12"/>
      <c r="T78" s="12"/>
      <c r="U78" s="22">
        <f t="shared" si="5"/>
        <v>0</v>
      </c>
      <c r="V78" s="13"/>
      <c r="W78" s="13"/>
      <c r="X78" s="13"/>
      <c r="Y78" s="13"/>
    </row>
    <row r="79" spans="1:25" s="9" customFormat="1" x14ac:dyDescent="0.25">
      <c r="A79" s="10">
        <v>72</v>
      </c>
      <c r="B79" s="11" t="s">
        <v>79</v>
      </c>
      <c r="C79" s="11" t="s">
        <v>87</v>
      </c>
      <c r="D79" s="12">
        <v>1</v>
      </c>
      <c r="E79" s="15" t="s">
        <v>155</v>
      </c>
      <c r="F79" s="21">
        <f t="shared" si="6"/>
        <v>534600000</v>
      </c>
      <c r="G79" s="12">
        <v>297</v>
      </c>
      <c r="H79" s="12">
        <v>1</v>
      </c>
      <c r="I79" s="12"/>
      <c r="J79" s="12">
        <v>1</v>
      </c>
      <c r="K79" s="12" t="s">
        <v>173</v>
      </c>
      <c r="L79" s="12">
        <v>297</v>
      </c>
      <c r="M79" s="22">
        <f t="shared" si="7"/>
        <v>178200000</v>
      </c>
      <c r="N79" s="12"/>
      <c r="O79" s="12"/>
      <c r="P79" s="12"/>
      <c r="Q79" s="22">
        <f t="shared" si="4"/>
        <v>0</v>
      </c>
      <c r="R79" s="12"/>
      <c r="S79" s="12"/>
      <c r="T79" s="12"/>
      <c r="U79" s="22">
        <f t="shared" si="5"/>
        <v>0</v>
      </c>
      <c r="V79" s="13"/>
      <c r="W79" s="13"/>
      <c r="X79" s="13"/>
      <c r="Y79" s="13"/>
    </row>
    <row r="80" spans="1:25" s="9" customFormat="1" x14ac:dyDescent="0.25">
      <c r="A80" s="10">
        <v>73</v>
      </c>
      <c r="B80" s="11" t="s">
        <v>79</v>
      </c>
      <c r="C80" s="11" t="s">
        <v>88</v>
      </c>
      <c r="D80" s="12">
        <v>1</v>
      </c>
      <c r="E80" s="15" t="s">
        <v>155</v>
      </c>
      <c r="F80" s="21">
        <f t="shared" si="6"/>
        <v>336600000</v>
      </c>
      <c r="G80" s="12">
        <v>187</v>
      </c>
      <c r="H80" s="12">
        <v>1</v>
      </c>
      <c r="I80" s="12"/>
      <c r="J80" s="12">
        <v>1</v>
      </c>
      <c r="K80" s="12" t="s">
        <v>173</v>
      </c>
      <c r="L80" s="12">
        <v>187</v>
      </c>
      <c r="M80" s="22">
        <f t="shared" si="7"/>
        <v>112200000</v>
      </c>
      <c r="N80" s="12"/>
      <c r="O80" s="12"/>
      <c r="P80" s="12"/>
      <c r="Q80" s="22">
        <f t="shared" si="4"/>
        <v>0</v>
      </c>
      <c r="R80" s="12"/>
      <c r="S80" s="12"/>
      <c r="T80" s="12"/>
      <c r="U80" s="22">
        <f t="shared" si="5"/>
        <v>0</v>
      </c>
      <c r="V80" s="13"/>
      <c r="W80" s="13"/>
      <c r="X80" s="13"/>
      <c r="Y80" s="13"/>
    </row>
    <row r="81" spans="1:26" s="9" customFormat="1" x14ac:dyDescent="0.25">
      <c r="A81" s="10">
        <v>74</v>
      </c>
      <c r="B81" s="11" t="s">
        <v>79</v>
      </c>
      <c r="C81" s="11" t="s">
        <v>89</v>
      </c>
      <c r="D81" s="12">
        <v>1</v>
      </c>
      <c r="E81" s="15" t="s">
        <v>154</v>
      </c>
      <c r="F81" s="21">
        <f t="shared" si="6"/>
        <v>340200000</v>
      </c>
      <c r="G81" s="12">
        <v>189</v>
      </c>
      <c r="H81" s="12">
        <v>1</v>
      </c>
      <c r="I81" s="12"/>
      <c r="J81" s="12">
        <v>1</v>
      </c>
      <c r="K81" s="12" t="s">
        <v>153</v>
      </c>
      <c r="L81" s="12">
        <v>189</v>
      </c>
      <c r="M81" s="22">
        <f t="shared" si="7"/>
        <v>113400000</v>
      </c>
      <c r="N81" s="12"/>
      <c r="O81" s="12"/>
      <c r="P81" s="12"/>
      <c r="Q81" s="22">
        <f t="shared" si="4"/>
        <v>0</v>
      </c>
      <c r="R81" s="12"/>
      <c r="S81" s="12"/>
      <c r="T81" s="12"/>
      <c r="U81" s="22">
        <f t="shared" si="5"/>
        <v>0</v>
      </c>
      <c r="V81" s="13"/>
      <c r="W81" s="13"/>
      <c r="X81" s="13"/>
      <c r="Y81" s="13"/>
    </row>
    <row r="82" spans="1:26" x14ac:dyDescent="0.25">
      <c r="A82" s="10">
        <v>75</v>
      </c>
      <c r="B82" s="11" t="s">
        <v>79</v>
      </c>
      <c r="C82" s="11" t="s">
        <v>90</v>
      </c>
      <c r="D82" s="12">
        <v>1</v>
      </c>
      <c r="E82" s="15" t="s">
        <v>155</v>
      </c>
      <c r="F82" s="21">
        <f t="shared" si="6"/>
        <v>442800000</v>
      </c>
      <c r="G82" s="12">
        <v>246</v>
      </c>
      <c r="H82" s="12">
        <v>1</v>
      </c>
      <c r="I82" s="12"/>
      <c r="J82" s="12">
        <v>1</v>
      </c>
      <c r="K82" s="12" t="s">
        <v>179</v>
      </c>
      <c r="L82" s="12">
        <v>246</v>
      </c>
      <c r="M82" s="22">
        <f t="shared" si="7"/>
        <v>147600000</v>
      </c>
      <c r="N82" s="12"/>
      <c r="O82" s="12"/>
      <c r="P82" s="12"/>
      <c r="Q82" s="22">
        <f t="shared" si="4"/>
        <v>0</v>
      </c>
      <c r="R82" s="12"/>
      <c r="S82" s="12"/>
      <c r="T82" s="12"/>
      <c r="U82" s="22">
        <f t="shared" si="5"/>
        <v>0</v>
      </c>
      <c r="V82" s="13"/>
      <c r="W82" s="13"/>
      <c r="X82" s="13"/>
      <c r="Y82" s="13"/>
    </row>
    <row r="83" spans="1:26" s="9" customFormat="1" x14ac:dyDescent="0.25">
      <c r="A83" s="10">
        <v>76</v>
      </c>
      <c r="B83" s="11" t="s">
        <v>79</v>
      </c>
      <c r="C83" s="11" t="s">
        <v>91</v>
      </c>
      <c r="D83" s="12">
        <v>1</v>
      </c>
      <c r="E83" s="25" t="s">
        <v>150</v>
      </c>
      <c r="F83" s="21">
        <f t="shared" si="6"/>
        <v>268200000</v>
      </c>
      <c r="G83" s="12">
        <v>149</v>
      </c>
      <c r="H83" s="12">
        <v>1</v>
      </c>
      <c r="I83" s="12"/>
      <c r="J83" s="12">
        <v>1</v>
      </c>
      <c r="K83" s="12" t="s">
        <v>152</v>
      </c>
      <c r="L83" s="12">
        <v>149</v>
      </c>
      <c r="M83" s="22">
        <f t="shared" si="7"/>
        <v>89400000</v>
      </c>
      <c r="N83" s="12">
        <v>1</v>
      </c>
      <c r="O83" s="12" t="s">
        <v>189</v>
      </c>
      <c r="P83" s="12">
        <v>149</v>
      </c>
      <c r="Q83" s="22">
        <f t="shared" si="4"/>
        <v>89400000</v>
      </c>
      <c r="R83" s="12"/>
      <c r="S83" s="12"/>
      <c r="T83" s="12"/>
      <c r="U83" s="22">
        <f t="shared" si="5"/>
        <v>0</v>
      </c>
      <c r="V83" s="13"/>
      <c r="W83" s="13"/>
      <c r="X83" s="13"/>
      <c r="Y83" s="13"/>
    </row>
    <row r="84" spans="1:26" s="16" customFormat="1" x14ac:dyDescent="0.25">
      <c r="A84" s="10">
        <v>77</v>
      </c>
      <c r="B84" s="11" t="s">
        <v>79</v>
      </c>
      <c r="C84" s="11" t="s">
        <v>92</v>
      </c>
      <c r="D84" s="12">
        <v>1</v>
      </c>
      <c r="E84" s="15">
        <v>43960</v>
      </c>
      <c r="F84" s="21">
        <f t="shared" si="6"/>
        <v>363600000</v>
      </c>
      <c r="G84" s="12">
        <v>202</v>
      </c>
      <c r="H84" s="12">
        <v>1</v>
      </c>
      <c r="I84" s="12"/>
      <c r="J84" s="12">
        <v>1</v>
      </c>
      <c r="K84" s="12" t="s">
        <v>187</v>
      </c>
      <c r="L84" s="12">
        <v>202</v>
      </c>
      <c r="M84" s="22">
        <f t="shared" si="7"/>
        <v>121200000</v>
      </c>
      <c r="N84" s="12"/>
      <c r="O84" s="12"/>
      <c r="P84" s="12"/>
      <c r="Q84" s="22">
        <f t="shared" si="4"/>
        <v>0</v>
      </c>
      <c r="R84" s="12"/>
      <c r="S84" s="12"/>
      <c r="T84" s="12"/>
      <c r="U84" s="22">
        <f t="shared" si="5"/>
        <v>0</v>
      </c>
      <c r="V84" s="13"/>
    </row>
    <row r="85" spans="1:26" s="9" customFormat="1" x14ac:dyDescent="0.25">
      <c r="A85" s="10">
        <v>78</v>
      </c>
      <c r="B85" s="11" t="s">
        <v>79</v>
      </c>
      <c r="C85" s="11" t="s">
        <v>93</v>
      </c>
      <c r="D85" s="12">
        <v>1</v>
      </c>
      <c r="E85" s="25" t="s">
        <v>159</v>
      </c>
      <c r="F85" s="21">
        <f t="shared" si="6"/>
        <v>298800000</v>
      </c>
      <c r="G85" s="12">
        <v>166</v>
      </c>
      <c r="H85" s="12">
        <v>1</v>
      </c>
      <c r="I85" s="12"/>
      <c r="J85" s="12">
        <v>1</v>
      </c>
      <c r="K85" s="12" t="s">
        <v>176</v>
      </c>
      <c r="L85" s="12">
        <v>166</v>
      </c>
      <c r="M85" s="22">
        <f t="shared" si="7"/>
        <v>99600000</v>
      </c>
      <c r="N85" s="12">
        <v>1</v>
      </c>
      <c r="O85" s="12" t="s">
        <v>190</v>
      </c>
      <c r="P85" s="12">
        <v>166</v>
      </c>
      <c r="Q85" s="22">
        <f t="shared" si="4"/>
        <v>99600000</v>
      </c>
      <c r="R85" s="12"/>
      <c r="S85" s="12"/>
      <c r="T85" s="12"/>
      <c r="U85" s="22">
        <f t="shared" si="5"/>
        <v>0</v>
      </c>
      <c r="V85" s="13"/>
      <c r="W85" s="13"/>
      <c r="X85" s="13"/>
      <c r="Y85" s="13"/>
      <c r="Z85" s="13"/>
    </row>
    <row r="86" spans="1:26" s="9" customFormat="1" x14ac:dyDescent="0.25">
      <c r="A86" s="10">
        <v>79</v>
      </c>
      <c r="B86" s="11" t="s">
        <v>79</v>
      </c>
      <c r="C86" s="11" t="s">
        <v>94</v>
      </c>
      <c r="D86" s="12">
        <v>1</v>
      </c>
      <c r="E86" s="15" t="s">
        <v>150</v>
      </c>
      <c r="F86" s="21">
        <f t="shared" si="6"/>
        <v>351000000</v>
      </c>
      <c r="G86" s="12">
        <v>195</v>
      </c>
      <c r="H86" s="12">
        <v>1</v>
      </c>
      <c r="I86" s="12"/>
      <c r="J86" s="12">
        <v>1</v>
      </c>
      <c r="K86" s="12" t="s">
        <v>172</v>
      </c>
      <c r="L86" s="12">
        <v>195</v>
      </c>
      <c r="M86" s="22">
        <f t="shared" si="7"/>
        <v>117000000</v>
      </c>
      <c r="N86" s="12"/>
      <c r="O86" s="12"/>
      <c r="P86" s="12"/>
      <c r="Q86" s="22">
        <f t="shared" si="4"/>
        <v>0</v>
      </c>
      <c r="R86" s="12"/>
      <c r="S86" s="12"/>
      <c r="T86" s="12"/>
      <c r="U86" s="22">
        <f t="shared" si="5"/>
        <v>0</v>
      </c>
      <c r="V86" s="13"/>
      <c r="W86" s="13"/>
      <c r="X86" s="13"/>
      <c r="Y86" s="13"/>
      <c r="Z86" s="13"/>
    </row>
    <row r="87" spans="1:26" s="9" customFormat="1" x14ac:dyDescent="0.25">
      <c r="A87" s="10">
        <v>80</v>
      </c>
      <c r="B87" s="11" t="s">
        <v>95</v>
      </c>
      <c r="C87" s="11" t="s">
        <v>95</v>
      </c>
      <c r="D87" s="12">
        <v>1</v>
      </c>
      <c r="E87" s="15">
        <v>43948</v>
      </c>
      <c r="F87" s="21">
        <f t="shared" si="6"/>
        <v>334800000</v>
      </c>
      <c r="G87" s="12">
        <v>186</v>
      </c>
      <c r="H87" s="12">
        <v>1</v>
      </c>
      <c r="I87" s="12"/>
      <c r="J87" s="12">
        <v>1</v>
      </c>
      <c r="K87" s="12" t="s">
        <v>176</v>
      </c>
      <c r="L87" s="12">
        <v>186</v>
      </c>
      <c r="M87" s="22">
        <f t="shared" si="7"/>
        <v>111600000</v>
      </c>
      <c r="N87" s="12">
        <v>1</v>
      </c>
      <c r="O87" s="12" t="s">
        <v>191</v>
      </c>
      <c r="P87" s="12">
        <v>186</v>
      </c>
      <c r="Q87" s="22">
        <f t="shared" si="4"/>
        <v>111600000</v>
      </c>
      <c r="R87" s="12"/>
      <c r="S87" s="12"/>
      <c r="T87" s="12"/>
      <c r="U87" s="22">
        <f t="shared" si="5"/>
        <v>0</v>
      </c>
      <c r="V87" s="13"/>
      <c r="W87" s="13"/>
      <c r="X87" s="13"/>
      <c r="Y87" s="13"/>
      <c r="Z87" s="13"/>
    </row>
    <row r="88" spans="1:26" s="9" customFormat="1" x14ac:dyDescent="0.25">
      <c r="A88" s="10">
        <v>81</v>
      </c>
      <c r="B88" s="11" t="s">
        <v>95</v>
      </c>
      <c r="C88" s="11" t="s">
        <v>96</v>
      </c>
      <c r="D88" s="12">
        <v>1</v>
      </c>
      <c r="E88" s="25">
        <v>43942</v>
      </c>
      <c r="F88" s="21">
        <f t="shared" si="6"/>
        <v>514800000</v>
      </c>
      <c r="G88" s="12">
        <v>286</v>
      </c>
      <c r="H88" s="12">
        <v>1</v>
      </c>
      <c r="I88" s="12"/>
      <c r="J88" s="12">
        <v>1</v>
      </c>
      <c r="K88" s="12" t="s">
        <v>176</v>
      </c>
      <c r="L88" s="12">
        <v>286</v>
      </c>
      <c r="M88" s="22">
        <f t="shared" si="7"/>
        <v>171600000</v>
      </c>
      <c r="N88" s="12">
        <v>1</v>
      </c>
      <c r="O88" s="12" t="s">
        <v>192</v>
      </c>
      <c r="P88" s="12">
        <v>286</v>
      </c>
      <c r="Q88" s="22">
        <f t="shared" si="4"/>
        <v>171600000</v>
      </c>
      <c r="R88" s="12"/>
      <c r="S88" s="12"/>
      <c r="T88" s="12"/>
      <c r="U88" s="22">
        <f t="shared" si="5"/>
        <v>0</v>
      </c>
      <c r="V88" s="13"/>
      <c r="W88" s="13"/>
      <c r="X88" s="13"/>
      <c r="Y88" s="13"/>
      <c r="Z88" s="13"/>
    </row>
    <row r="89" spans="1:26" s="9" customFormat="1" x14ac:dyDescent="0.25">
      <c r="A89" s="10">
        <v>82</v>
      </c>
      <c r="B89" s="11" t="s">
        <v>95</v>
      </c>
      <c r="C89" s="11" t="s">
        <v>97</v>
      </c>
      <c r="D89" s="12">
        <v>1</v>
      </c>
      <c r="E89" s="15" t="s">
        <v>149</v>
      </c>
      <c r="F89" s="21">
        <f t="shared" si="6"/>
        <v>473400000</v>
      </c>
      <c r="G89" s="12">
        <v>263</v>
      </c>
      <c r="H89" s="12">
        <v>1</v>
      </c>
      <c r="I89" s="12"/>
      <c r="J89" s="12">
        <v>1</v>
      </c>
      <c r="K89" s="12" t="s">
        <v>176</v>
      </c>
      <c r="L89" s="12">
        <v>263</v>
      </c>
      <c r="M89" s="22">
        <f t="shared" si="7"/>
        <v>157800000</v>
      </c>
      <c r="N89" s="12">
        <v>1</v>
      </c>
      <c r="O89" s="12" t="s">
        <v>188</v>
      </c>
      <c r="P89" s="12">
        <v>263</v>
      </c>
      <c r="Q89" s="22">
        <f t="shared" si="4"/>
        <v>157800000</v>
      </c>
      <c r="R89" s="12"/>
      <c r="S89" s="12"/>
      <c r="T89" s="12"/>
      <c r="U89" s="22">
        <f t="shared" si="5"/>
        <v>0</v>
      </c>
      <c r="V89" s="13"/>
      <c r="W89" s="13"/>
      <c r="X89" s="13"/>
      <c r="Y89" s="13"/>
      <c r="Z89" s="13"/>
    </row>
    <row r="90" spans="1:26" s="9" customFormat="1" x14ac:dyDescent="0.25">
      <c r="A90" s="10">
        <v>83</v>
      </c>
      <c r="B90" s="11" t="s">
        <v>95</v>
      </c>
      <c r="C90" s="11" t="s">
        <v>98</v>
      </c>
      <c r="D90" s="12">
        <v>1</v>
      </c>
      <c r="E90" s="15" t="s">
        <v>147</v>
      </c>
      <c r="F90" s="21">
        <f t="shared" si="6"/>
        <v>352800000</v>
      </c>
      <c r="G90" s="12">
        <v>196</v>
      </c>
      <c r="H90" s="12">
        <v>1</v>
      </c>
      <c r="I90" s="12"/>
      <c r="J90" s="12">
        <v>1</v>
      </c>
      <c r="K90" s="12" t="s">
        <v>176</v>
      </c>
      <c r="L90" s="12">
        <v>196</v>
      </c>
      <c r="M90" s="22">
        <f t="shared" si="7"/>
        <v>117600000</v>
      </c>
      <c r="N90" s="12"/>
      <c r="O90" s="12"/>
      <c r="P90" s="12"/>
      <c r="Q90" s="22">
        <f t="shared" si="4"/>
        <v>0</v>
      </c>
      <c r="R90" s="12"/>
      <c r="S90" s="12"/>
      <c r="T90" s="12"/>
      <c r="U90" s="22">
        <f t="shared" si="5"/>
        <v>0</v>
      </c>
      <c r="V90" s="13"/>
      <c r="W90" s="13"/>
      <c r="X90" s="13"/>
      <c r="Y90" s="13"/>
      <c r="Z90" s="13"/>
    </row>
    <row r="91" spans="1:26" s="9" customFormat="1" x14ac:dyDescent="0.25">
      <c r="A91" s="10">
        <v>84</v>
      </c>
      <c r="B91" s="11" t="s">
        <v>95</v>
      </c>
      <c r="C91" s="11" t="s">
        <v>99</v>
      </c>
      <c r="D91" s="12">
        <v>1</v>
      </c>
      <c r="E91" s="15" t="s">
        <v>148</v>
      </c>
      <c r="F91" s="21">
        <f t="shared" si="6"/>
        <v>356400000</v>
      </c>
      <c r="G91" s="12">
        <v>198</v>
      </c>
      <c r="H91" s="12">
        <v>1</v>
      </c>
      <c r="I91" s="12"/>
      <c r="J91" s="12">
        <v>1</v>
      </c>
      <c r="K91" s="12" t="s">
        <v>172</v>
      </c>
      <c r="L91" s="12">
        <v>198</v>
      </c>
      <c r="M91" s="22">
        <f t="shared" si="7"/>
        <v>118800000</v>
      </c>
      <c r="N91" s="12">
        <v>1</v>
      </c>
      <c r="O91" s="12" t="s">
        <v>180</v>
      </c>
      <c r="P91" s="12">
        <v>198</v>
      </c>
      <c r="Q91" s="22">
        <f t="shared" si="4"/>
        <v>118800000</v>
      </c>
      <c r="R91" s="12"/>
      <c r="S91" s="12"/>
      <c r="T91" s="12"/>
      <c r="U91" s="22">
        <f t="shared" si="5"/>
        <v>0</v>
      </c>
      <c r="V91" s="13"/>
      <c r="W91" s="13"/>
      <c r="X91" s="13"/>
      <c r="Y91" s="13"/>
      <c r="Z91" s="13"/>
    </row>
    <row r="92" spans="1:26" s="9" customFormat="1" x14ac:dyDescent="0.25">
      <c r="A92" s="10">
        <v>85</v>
      </c>
      <c r="B92" s="11" t="s">
        <v>95</v>
      </c>
      <c r="C92" s="11" t="s">
        <v>100</v>
      </c>
      <c r="D92" s="12">
        <v>1</v>
      </c>
      <c r="E92" s="15" t="s">
        <v>148</v>
      </c>
      <c r="F92" s="21">
        <f t="shared" si="6"/>
        <v>410400000</v>
      </c>
      <c r="G92" s="12">
        <v>228</v>
      </c>
      <c r="H92" s="12">
        <v>1</v>
      </c>
      <c r="I92" s="12"/>
      <c r="J92" s="12">
        <v>1</v>
      </c>
      <c r="K92" s="12" t="s">
        <v>177</v>
      </c>
      <c r="L92" s="12">
        <v>228</v>
      </c>
      <c r="M92" s="22">
        <f t="shared" si="7"/>
        <v>136800000</v>
      </c>
      <c r="N92" s="12">
        <v>1</v>
      </c>
      <c r="O92" s="12" t="s">
        <v>191</v>
      </c>
      <c r="P92" s="12">
        <v>228</v>
      </c>
      <c r="Q92" s="22">
        <f t="shared" si="4"/>
        <v>136800000</v>
      </c>
      <c r="R92" s="12"/>
      <c r="S92" s="12"/>
      <c r="T92" s="12"/>
      <c r="U92" s="22">
        <f t="shared" si="5"/>
        <v>0</v>
      </c>
      <c r="V92" s="13"/>
      <c r="W92" s="13"/>
      <c r="X92" s="13"/>
      <c r="Y92" s="13"/>
      <c r="Z92" s="13"/>
    </row>
    <row r="93" spans="1:26" s="9" customFormat="1" x14ac:dyDescent="0.25">
      <c r="A93" s="10">
        <v>86</v>
      </c>
      <c r="B93" s="11" t="s">
        <v>95</v>
      </c>
      <c r="C93" s="11" t="s">
        <v>101</v>
      </c>
      <c r="D93" s="12">
        <v>1</v>
      </c>
      <c r="E93" s="15" t="s">
        <v>167</v>
      </c>
      <c r="F93" s="21">
        <f t="shared" si="6"/>
        <v>360000000</v>
      </c>
      <c r="G93" s="12">
        <v>200</v>
      </c>
      <c r="H93" s="12">
        <v>1</v>
      </c>
      <c r="I93" s="12"/>
      <c r="J93" s="12">
        <v>1</v>
      </c>
      <c r="K93" s="12" t="s">
        <v>180</v>
      </c>
      <c r="L93" s="12">
        <v>200</v>
      </c>
      <c r="M93" s="22">
        <f t="shared" si="7"/>
        <v>120000000</v>
      </c>
      <c r="N93" s="12"/>
      <c r="O93" s="12"/>
      <c r="P93" s="12"/>
      <c r="Q93" s="22">
        <f t="shared" si="4"/>
        <v>0</v>
      </c>
      <c r="R93" s="12"/>
      <c r="S93" s="12"/>
      <c r="T93" s="12"/>
      <c r="U93" s="22">
        <f t="shared" si="5"/>
        <v>0</v>
      </c>
      <c r="V93" s="13"/>
      <c r="W93" s="13"/>
      <c r="X93" s="13"/>
      <c r="Y93" s="13"/>
      <c r="Z93" s="13"/>
    </row>
    <row r="94" spans="1:26" s="9" customFormat="1" x14ac:dyDescent="0.25">
      <c r="A94" s="10">
        <v>87</v>
      </c>
      <c r="B94" s="11" t="s">
        <v>95</v>
      </c>
      <c r="C94" s="11" t="s">
        <v>102</v>
      </c>
      <c r="D94" s="12">
        <v>1</v>
      </c>
      <c r="E94" s="15">
        <v>43951</v>
      </c>
      <c r="F94" s="21">
        <f t="shared" si="6"/>
        <v>270000000</v>
      </c>
      <c r="G94" s="12">
        <v>150</v>
      </c>
      <c r="H94" s="12">
        <v>1</v>
      </c>
      <c r="I94" s="12"/>
      <c r="J94" s="12">
        <v>1</v>
      </c>
      <c r="K94" s="12" t="s">
        <v>176</v>
      </c>
      <c r="L94" s="12">
        <v>150</v>
      </c>
      <c r="M94" s="22">
        <f t="shared" si="7"/>
        <v>90000000</v>
      </c>
      <c r="N94" s="12"/>
      <c r="O94" s="12"/>
      <c r="P94" s="12"/>
      <c r="Q94" s="22">
        <f t="shared" si="4"/>
        <v>0</v>
      </c>
      <c r="R94" s="12"/>
      <c r="S94" s="12"/>
      <c r="T94" s="12"/>
      <c r="U94" s="22">
        <f t="shared" si="5"/>
        <v>0</v>
      </c>
      <c r="V94" s="13"/>
      <c r="W94" s="13"/>
      <c r="X94" s="13"/>
      <c r="Y94" s="13"/>
      <c r="Z94" s="13"/>
    </row>
    <row r="95" spans="1:26" s="9" customFormat="1" x14ac:dyDescent="0.25">
      <c r="A95" s="10">
        <v>88</v>
      </c>
      <c r="B95" s="11" t="s">
        <v>95</v>
      </c>
      <c r="C95" s="11" t="s">
        <v>103</v>
      </c>
      <c r="D95" s="12">
        <v>1</v>
      </c>
      <c r="E95" s="15">
        <v>43949</v>
      </c>
      <c r="F95" s="21">
        <f t="shared" si="6"/>
        <v>453600000</v>
      </c>
      <c r="G95" s="12">
        <v>252</v>
      </c>
      <c r="H95" s="12">
        <v>1</v>
      </c>
      <c r="I95" s="12"/>
      <c r="J95" s="12">
        <v>1</v>
      </c>
      <c r="K95" s="12" t="s">
        <v>173</v>
      </c>
      <c r="L95" s="12">
        <v>252</v>
      </c>
      <c r="M95" s="22">
        <f t="shared" si="7"/>
        <v>151200000</v>
      </c>
      <c r="N95" s="12">
        <v>1</v>
      </c>
      <c r="O95" s="12" t="s">
        <v>179</v>
      </c>
      <c r="P95" s="12">
        <v>252</v>
      </c>
      <c r="Q95" s="22">
        <f t="shared" si="4"/>
        <v>151200000</v>
      </c>
      <c r="R95" s="12"/>
      <c r="S95" s="12"/>
      <c r="T95" s="12"/>
      <c r="U95" s="22">
        <f t="shared" si="5"/>
        <v>0</v>
      </c>
      <c r="V95" s="13"/>
      <c r="W95" s="13"/>
      <c r="X95" s="13"/>
      <c r="Y95" s="13"/>
      <c r="Z95" s="13"/>
    </row>
    <row r="96" spans="1:26" s="9" customFormat="1" x14ac:dyDescent="0.25">
      <c r="A96" s="10">
        <v>89</v>
      </c>
      <c r="B96" s="11" t="s">
        <v>95</v>
      </c>
      <c r="C96" s="11" t="s">
        <v>104</v>
      </c>
      <c r="D96" s="12">
        <v>1</v>
      </c>
      <c r="E96" s="15" t="s">
        <v>148</v>
      </c>
      <c r="F96" s="21">
        <f t="shared" si="6"/>
        <v>567000000</v>
      </c>
      <c r="G96" s="12">
        <v>315</v>
      </c>
      <c r="H96" s="12">
        <v>1</v>
      </c>
      <c r="I96" s="12"/>
      <c r="J96" s="12">
        <v>1</v>
      </c>
      <c r="K96" s="12" t="s">
        <v>172</v>
      </c>
      <c r="L96" s="12">
        <v>315</v>
      </c>
      <c r="M96" s="22">
        <f t="shared" si="7"/>
        <v>189000000</v>
      </c>
      <c r="N96" s="12"/>
      <c r="O96" s="12"/>
      <c r="P96" s="12"/>
      <c r="Q96" s="22">
        <f t="shared" si="4"/>
        <v>0</v>
      </c>
      <c r="R96" s="12"/>
      <c r="S96" s="12"/>
      <c r="T96" s="12"/>
      <c r="U96" s="22">
        <f t="shared" si="5"/>
        <v>0</v>
      </c>
      <c r="V96" s="13"/>
      <c r="W96" s="13"/>
      <c r="X96" s="13"/>
      <c r="Y96" s="13"/>
      <c r="Z96" s="13"/>
    </row>
    <row r="97" spans="1:26" s="9" customFormat="1" x14ac:dyDescent="0.25">
      <c r="A97" s="10">
        <v>90</v>
      </c>
      <c r="B97" s="11" t="s">
        <v>95</v>
      </c>
      <c r="C97" s="11" t="s">
        <v>105</v>
      </c>
      <c r="D97" s="12">
        <v>1</v>
      </c>
      <c r="E97" s="15" t="s">
        <v>167</v>
      </c>
      <c r="F97" s="21">
        <f t="shared" si="6"/>
        <v>320400000</v>
      </c>
      <c r="G97" s="12">
        <v>178</v>
      </c>
      <c r="H97" s="12">
        <v>1</v>
      </c>
      <c r="I97" s="12"/>
      <c r="J97" s="12">
        <v>1</v>
      </c>
      <c r="K97" s="12" t="s">
        <v>179</v>
      </c>
      <c r="L97" s="12">
        <v>178</v>
      </c>
      <c r="M97" s="22">
        <f t="shared" si="7"/>
        <v>106800000</v>
      </c>
      <c r="N97" s="12">
        <v>1</v>
      </c>
      <c r="O97" s="12" t="s">
        <v>192</v>
      </c>
      <c r="P97" s="12">
        <v>178</v>
      </c>
      <c r="Q97" s="22">
        <f t="shared" si="4"/>
        <v>106800000</v>
      </c>
      <c r="R97" s="12"/>
      <c r="S97" s="12"/>
      <c r="T97" s="12"/>
      <c r="U97" s="22">
        <f t="shared" si="5"/>
        <v>0</v>
      </c>
      <c r="V97" s="13"/>
      <c r="W97" s="13"/>
      <c r="X97" s="13"/>
      <c r="Y97" s="13"/>
      <c r="Z97" s="13"/>
    </row>
    <row r="98" spans="1:26" s="9" customFormat="1" x14ac:dyDescent="0.25">
      <c r="A98" s="10">
        <v>91</v>
      </c>
      <c r="B98" s="11" t="s">
        <v>95</v>
      </c>
      <c r="C98" s="11" t="s">
        <v>106</v>
      </c>
      <c r="D98" s="12">
        <v>1</v>
      </c>
      <c r="E98" s="15">
        <v>43950</v>
      </c>
      <c r="F98" s="21">
        <f t="shared" si="6"/>
        <v>293400000</v>
      </c>
      <c r="G98" s="12">
        <v>163</v>
      </c>
      <c r="H98" s="12">
        <v>1</v>
      </c>
      <c r="I98" s="12"/>
      <c r="J98" s="12">
        <v>1</v>
      </c>
      <c r="K98" s="12" t="s">
        <v>173</v>
      </c>
      <c r="L98" s="12">
        <v>163</v>
      </c>
      <c r="M98" s="22">
        <f t="shared" si="7"/>
        <v>97800000</v>
      </c>
      <c r="N98" s="12"/>
      <c r="O98" s="12"/>
      <c r="P98" s="12"/>
      <c r="Q98" s="22">
        <f t="shared" si="4"/>
        <v>0</v>
      </c>
      <c r="R98" s="12"/>
      <c r="S98" s="12"/>
      <c r="T98" s="12"/>
      <c r="U98" s="22">
        <f t="shared" si="5"/>
        <v>0</v>
      </c>
      <c r="V98" s="13"/>
      <c r="W98" s="13"/>
      <c r="X98" s="13"/>
      <c r="Y98" s="13"/>
      <c r="Z98" s="13"/>
    </row>
    <row r="99" spans="1:26" s="9" customFormat="1" x14ac:dyDescent="0.25">
      <c r="A99" s="10">
        <v>92</v>
      </c>
      <c r="B99" s="11" t="s">
        <v>95</v>
      </c>
      <c r="C99" s="11" t="s">
        <v>107</v>
      </c>
      <c r="D99" s="12">
        <v>1</v>
      </c>
      <c r="E99" s="15" t="s">
        <v>167</v>
      </c>
      <c r="F99" s="21">
        <f t="shared" si="6"/>
        <v>338400000</v>
      </c>
      <c r="G99" s="12">
        <v>188</v>
      </c>
      <c r="H99" s="12">
        <v>1</v>
      </c>
      <c r="I99" s="12"/>
      <c r="J99" s="12">
        <v>1</v>
      </c>
      <c r="K99" s="12" t="s">
        <v>176</v>
      </c>
      <c r="L99" s="12">
        <v>188</v>
      </c>
      <c r="M99" s="22">
        <f t="shared" si="7"/>
        <v>112800000</v>
      </c>
      <c r="N99" s="12"/>
      <c r="O99" s="12"/>
      <c r="P99" s="12"/>
      <c r="Q99" s="22">
        <f t="shared" si="4"/>
        <v>0</v>
      </c>
      <c r="R99" s="12"/>
      <c r="S99" s="12"/>
      <c r="T99" s="12"/>
      <c r="U99" s="22">
        <f t="shared" si="5"/>
        <v>0</v>
      </c>
      <c r="V99" s="13"/>
      <c r="W99" s="13"/>
      <c r="X99" s="13"/>
      <c r="Y99" s="13"/>
      <c r="Z99" s="13"/>
    </row>
    <row r="100" spans="1:26" s="9" customFormat="1" x14ac:dyDescent="0.25">
      <c r="A100" s="10">
        <v>93</v>
      </c>
      <c r="B100" s="11" t="s">
        <v>95</v>
      </c>
      <c r="C100" s="11" t="s">
        <v>108</v>
      </c>
      <c r="D100" s="12">
        <v>1</v>
      </c>
      <c r="E100" s="15">
        <v>43951</v>
      </c>
      <c r="F100" s="21">
        <f t="shared" si="6"/>
        <v>320400000</v>
      </c>
      <c r="G100" s="12">
        <v>178</v>
      </c>
      <c r="H100" s="12">
        <v>1</v>
      </c>
      <c r="I100" s="12"/>
      <c r="J100" s="12">
        <v>1</v>
      </c>
      <c r="K100" s="12" t="s">
        <v>177</v>
      </c>
      <c r="L100" s="12">
        <v>178</v>
      </c>
      <c r="M100" s="22">
        <f t="shared" si="7"/>
        <v>106800000</v>
      </c>
      <c r="N100" s="12"/>
      <c r="O100" s="12"/>
      <c r="P100" s="12"/>
      <c r="Q100" s="22">
        <f t="shared" si="4"/>
        <v>0</v>
      </c>
      <c r="R100" s="12"/>
      <c r="S100" s="12"/>
      <c r="T100" s="12"/>
      <c r="U100" s="22">
        <f t="shared" si="5"/>
        <v>0</v>
      </c>
      <c r="V100" s="13"/>
      <c r="W100" s="13"/>
      <c r="X100" s="13"/>
      <c r="Y100" s="13"/>
      <c r="Z100" s="13"/>
    </row>
    <row r="101" spans="1:26" s="9" customFormat="1" x14ac:dyDescent="0.25">
      <c r="A101" s="10">
        <v>94</v>
      </c>
      <c r="B101" s="11" t="s">
        <v>95</v>
      </c>
      <c r="C101" s="11" t="s">
        <v>109</v>
      </c>
      <c r="D101" s="12">
        <v>1</v>
      </c>
      <c r="E101" s="15" t="s">
        <v>149</v>
      </c>
      <c r="F101" s="21">
        <f t="shared" si="6"/>
        <v>226800000</v>
      </c>
      <c r="G101" s="12">
        <v>126</v>
      </c>
      <c r="H101" s="12">
        <v>1</v>
      </c>
      <c r="I101" s="12"/>
      <c r="J101" s="12">
        <v>1</v>
      </c>
      <c r="K101" s="12" t="s">
        <v>173</v>
      </c>
      <c r="L101" s="12">
        <v>126</v>
      </c>
      <c r="M101" s="22">
        <f t="shared" si="7"/>
        <v>75600000</v>
      </c>
      <c r="N101" s="12">
        <v>1</v>
      </c>
      <c r="O101" s="12" t="s">
        <v>180</v>
      </c>
      <c r="P101" s="12">
        <v>126</v>
      </c>
      <c r="Q101" s="22">
        <f t="shared" si="4"/>
        <v>75600000</v>
      </c>
      <c r="R101" s="12"/>
      <c r="S101" s="12"/>
      <c r="T101" s="12"/>
      <c r="U101" s="22">
        <f t="shared" si="5"/>
        <v>0</v>
      </c>
      <c r="V101" s="13"/>
      <c r="W101" s="13"/>
      <c r="X101" s="13"/>
      <c r="Y101" s="13"/>
      <c r="Z101" s="13"/>
    </row>
    <row r="102" spans="1:26" s="9" customFormat="1" x14ac:dyDescent="0.25">
      <c r="A102" s="10">
        <v>95</v>
      </c>
      <c r="B102" s="11" t="s">
        <v>110</v>
      </c>
      <c r="C102" s="11" t="s">
        <v>110</v>
      </c>
      <c r="D102" s="12">
        <v>1</v>
      </c>
      <c r="E102" s="25" t="s">
        <v>168</v>
      </c>
      <c r="F102" s="21">
        <f t="shared" si="6"/>
        <v>475200000</v>
      </c>
      <c r="G102" s="12">
        <v>264</v>
      </c>
      <c r="H102" s="12">
        <v>1</v>
      </c>
      <c r="I102" s="12"/>
      <c r="J102" s="12">
        <v>1</v>
      </c>
      <c r="K102" s="12" t="s">
        <v>173</v>
      </c>
      <c r="L102" s="12">
        <v>264</v>
      </c>
      <c r="M102" s="22">
        <f t="shared" si="7"/>
        <v>158400000</v>
      </c>
      <c r="N102" s="12"/>
      <c r="O102" s="12"/>
      <c r="P102" s="12"/>
      <c r="Q102" s="22">
        <f t="shared" si="4"/>
        <v>0</v>
      </c>
      <c r="R102" s="12"/>
      <c r="S102" s="12"/>
      <c r="T102" s="12"/>
      <c r="U102" s="22">
        <f t="shared" si="5"/>
        <v>0</v>
      </c>
      <c r="V102" s="13"/>
      <c r="W102" s="13"/>
      <c r="X102" s="13"/>
      <c r="Y102" s="13"/>
      <c r="Z102" s="13"/>
    </row>
    <row r="103" spans="1:26" s="9" customFormat="1" x14ac:dyDescent="0.25">
      <c r="A103" s="10">
        <v>96</v>
      </c>
      <c r="B103" s="11" t="s">
        <v>110</v>
      </c>
      <c r="C103" s="11" t="s">
        <v>111</v>
      </c>
      <c r="D103" s="12">
        <v>1</v>
      </c>
      <c r="E103" s="25" t="s">
        <v>172</v>
      </c>
      <c r="F103" s="21">
        <f t="shared" si="6"/>
        <v>513000000</v>
      </c>
      <c r="G103" s="12">
        <v>285</v>
      </c>
      <c r="H103" s="12">
        <v>1</v>
      </c>
      <c r="I103" s="12"/>
      <c r="J103" s="12">
        <v>1</v>
      </c>
      <c r="K103" s="12" t="s">
        <v>180</v>
      </c>
      <c r="L103" s="12">
        <v>285</v>
      </c>
      <c r="M103" s="22">
        <f t="shared" si="7"/>
        <v>171000000</v>
      </c>
      <c r="N103" s="12">
        <v>1</v>
      </c>
      <c r="O103" s="12" t="s">
        <v>192</v>
      </c>
      <c r="P103" s="12">
        <v>285</v>
      </c>
      <c r="Q103" s="22">
        <f t="shared" si="4"/>
        <v>171000000</v>
      </c>
      <c r="R103" s="12"/>
      <c r="S103" s="12"/>
      <c r="T103" s="12"/>
      <c r="U103" s="22">
        <f t="shared" si="5"/>
        <v>0</v>
      </c>
      <c r="V103" s="13"/>
      <c r="W103" s="13"/>
      <c r="X103" s="13"/>
      <c r="Y103" s="13"/>
      <c r="Z103" s="13"/>
    </row>
    <row r="104" spans="1:26" s="13" customFormat="1" x14ac:dyDescent="0.25">
      <c r="A104" s="10">
        <v>97</v>
      </c>
      <c r="B104" s="11" t="s">
        <v>110</v>
      </c>
      <c r="C104" s="11" t="s">
        <v>112</v>
      </c>
      <c r="D104" s="12">
        <v>1</v>
      </c>
      <c r="E104" s="25" t="s">
        <v>179</v>
      </c>
      <c r="F104" s="21">
        <f t="shared" si="6"/>
        <v>720000000</v>
      </c>
      <c r="G104" s="12">
        <v>400</v>
      </c>
      <c r="H104" s="12">
        <v>1</v>
      </c>
      <c r="I104" s="12"/>
      <c r="J104" s="12">
        <v>1</v>
      </c>
      <c r="K104" s="12" t="s">
        <v>191</v>
      </c>
      <c r="L104" s="12">
        <v>400</v>
      </c>
      <c r="M104" s="22">
        <f t="shared" si="7"/>
        <v>240000000</v>
      </c>
      <c r="N104" s="12"/>
      <c r="O104" s="12"/>
      <c r="P104" s="12"/>
      <c r="Q104" s="22">
        <f t="shared" si="4"/>
        <v>0</v>
      </c>
      <c r="R104" s="12"/>
      <c r="S104" s="12"/>
      <c r="T104" s="12"/>
      <c r="U104" s="22">
        <f t="shared" si="5"/>
        <v>0</v>
      </c>
    </row>
    <row r="105" spans="1:26" s="9" customFormat="1" x14ac:dyDescent="0.25">
      <c r="A105" s="10">
        <v>98</v>
      </c>
      <c r="B105" s="11" t="s">
        <v>110</v>
      </c>
      <c r="C105" s="11" t="s">
        <v>113</v>
      </c>
      <c r="D105" s="12">
        <v>1</v>
      </c>
      <c r="E105" s="15" t="s">
        <v>149</v>
      </c>
      <c r="F105" s="21">
        <f t="shared" si="6"/>
        <v>570600000</v>
      </c>
      <c r="G105" s="12">
        <v>317</v>
      </c>
      <c r="H105" s="12">
        <v>1</v>
      </c>
      <c r="I105" s="12"/>
      <c r="J105" s="12">
        <v>1</v>
      </c>
      <c r="K105" s="12" t="s">
        <v>152</v>
      </c>
      <c r="L105" s="12">
        <v>317</v>
      </c>
      <c r="M105" s="22">
        <f t="shared" si="7"/>
        <v>190200000</v>
      </c>
      <c r="N105" s="12"/>
      <c r="O105" s="12"/>
      <c r="P105" s="12"/>
      <c r="Q105" s="22">
        <f t="shared" si="4"/>
        <v>0</v>
      </c>
      <c r="R105" s="12"/>
      <c r="S105" s="12"/>
      <c r="T105" s="12"/>
      <c r="U105" s="22">
        <f t="shared" si="5"/>
        <v>0</v>
      </c>
    </row>
    <row r="106" spans="1:26" s="9" customFormat="1" x14ac:dyDescent="0.25">
      <c r="A106" s="10">
        <v>99</v>
      </c>
      <c r="B106" s="11" t="s">
        <v>110</v>
      </c>
      <c r="C106" s="11" t="s">
        <v>114</v>
      </c>
      <c r="D106" s="12">
        <v>1</v>
      </c>
      <c r="E106" s="25" t="s">
        <v>170</v>
      </c>
      <c r="F106" s="21">
        <f t="shared" si="6"/>
        <v>505800000</v>
      </c>
      <c r="G106" s="12">
        <v>281</v>
      </c>
      <c r="H106" s="12">
        <v>1</v>
      </c>
      <c r="I106" s="12"/>
      <c r="J106" s="12">
        <v>1</v>
      </c>
      <c r="K106" s="12" t="s">
        <v>179</v>
      </c>
      <c r="L106" s="12">
        <v>281</v>
      </c>
      <c r="M106" s="22">
        <f t="shared" si="7"/>
        <v>168600000</v>
      </c>
      <c r="N106" s="12"/>
      <c r="O106" s="12"/>
      <c r="P106" s="12"/>
      <c r="Q106" s="22">
        <f t="shared" si="4"/>
        <v>0</v>
      </c>
      <c r="R106" s="12"/>
      <c r="S106" s="12"/>
      <c r="T106" s="12"/>
      <c r="U106" s="22">
        <f t="shared" si="5"/>
        <v>0</v>
      </c>
    </row>
    <row r="107" spans="1:26" s="9" customFormat="1" x14ac:dyDescent="0.25">
      <c r="A107" s="10">
        <v>100</v>
      </c>
      <c r="B107" s="11" t="s">
        <v>110</v>
      </c>
      <c r="C107" s="11" t="s">
        <v>115</v>
      </c>
      <c r="D107" s="12">
        <v>1</v>
      </c>
      <c r="E107" s="15" t="s">
        <v>154</v>
      </c>
      <c r="F107" s="21">
        <f t="shared" si="6"/>
        <v>496800000</v>
      </c>
      <c r="G107" s="12">
        <v>276</v>
      </c>
      <c r="H107" s="12">
        <v>1</v>
      </c>
      <c r="I107" s="12"/>
      <c r="J107" s="12">
        <v>1</v>
      </c>
      <c r="K107" s="12" t="s">
        <v>177</v>
      </c>
      <c r="L107" s="12">
        <v>276</v>
      </c>
      <c r="M107" s="22">
        <f t="shared" si="7"/>
        <v>165600000</v>
      </c>
      <c r="N107" s="12">
        <v>1</v>
      </c>
      <c r="O107" s="12" t="s">
        <v>190</v>
      </c>
      <c r="P107" s="12">
        <v>276</v>
      </c>
      <c r="Q107" s="22">
        <f t="shared" si="4"/>
        <v>165600000</v>
      </c>
      <c r="R107" s="12"/>
      <c r="S107" s="12"/>
      <c r="T107" s="12"/>
      <c r="U107" s="22">
        <f t="shared" si="5"/>
        <v>0</v>
      </c>
    </row>
    <row r="108" spans="1:26" s="9" customFormat="1" x14ac:dyDescent="0.25">
      <c r="A108" s="10">
        <v>101</v>
      </c>
      <c r="B108" s="11" t="s">
        <v>110</v>
      </c>
      <c r="C108" s="11" t="s">
        <v>116</v>
      </c>
      <c r="D108" s="12">
        <v>1</v>
      </c>
      <c r="E108" s="15" t="s">
        <v>154</v>
      </c>
      <c r="F108" s="21">
        <f t="shared" si="6"/>
        <v>577800000</v>
      </c>
      <c r="G108" s="12">
        <v>321</v>
      </c>
      <c r="H108" s="12">
        <v>1</v>
      </c>
      <c r="I108" s="12"/>
      <c r="J108" s="12">
        <v>1</v>
      </c>
      <c r="K108" s="12" t="s">
        <v>169</v>
      </c>
      <c r="L108" s="12">
        <f>321</f>
        <v>321</v>
      </c>
      <c r="M108" s="22">
        <f t="shared" si="7"/>
        <v>192600000</v>
      </c>
      <c r="N108" s="12">
        <v>1</v>
      </c>
      <c r="O108" s="12" t="s">
        <v>169</v>
      </c>
      <c r="P108" s="12">
        <f>321</f>
        <v>321</v>
      </c>
      <c r="Q108" s="22">
        <f t="shared" ref="Q108" si="8">N108*P108*600000</f>
        <v>192600000</v>
      </c>
      <c r="R108" s="12"/>
      <c r="S108" s="12"/>
      <c r="T108" s="12"/>
      <c r="U108" s="22">
        <f t="shared" si="5"/>
        <v>0</v>
      </c>
    </row>
    <row r="109" spans="1:26" s="9" customFormat="1" x14ac:dyDescent="0.25">
      <c r="A109" s="10">
        <v>102</v>
      </c>
      <c r="B109" s="11" t="s">
        <v>110</v>
      </c>
      <c r="C109" s="11" t="s">
        <v>117</v>
      </c>
      <c r="D109" s="12">
        <v>1</v>
      </c>
      <c r="E109" s="15" t="s">
        <v>149</v>
      </c>
      <c r="F109" s="21">
        <f t="shared" si="6"/>
        <v>790200000</v>
      </c>
      <c r="G109" s="12">
        <v>439</v>
      </c>
      <c r="H109" s="12">
        <v>1</v>
      </c>
      <c r="I109" s="12"/>
      <c r="J109" s="12">
        <v>1</v>
      </c>
      <c r="K109" s="12" t="s">
        <v>172</v>
      </c>
      <c r="L109" s="12">
        <v>439</v>
      </c>
      <c r="M109" s="22">
        <f t="shared" si="7"/>
        <v>263400000</v>
      </c>
      <c r="N109" s="12"/>
      <c r="O109" s="12"/>
      <c r="P109" s="12"/>
      <c r="Q109" s="22">
        <f t="shared" si="4"/>
        <v>0</v>
      </c>
      <c r="R109" s="12"/>
      <c r="S109" s="12"/>
      <c r="T109" s="12"/>
      <c r="U109" s="22">
        <f t="shared" si="5"/>
        <v>0</v>
      </c>
    </row>
    <row r="110" spans="1:26" s="9" customFormat="1" x14ac:dyDescent="0.25">
      <c r="A110" s="10">
        <v>103</v>
      </c>
      <c r="B110" s="11" t="s">
        <v>110</v>
      </c>
      <c r="C110" s="11" t="s">
        <v>118</v>
      </c>
      <c r="D110" s="12">
        <v>1</v>
      </c>
      <c r="E110" s="15" t="s">
        <v>147</v>
      </c>
      <c r="F110" s="21">
        <f t="shared" si="6"/>
        <v>343800000</v>
      </c>
      <c r="G110" s="12">
        <v>191</v>
      </c>
      <c r="H110" s="12">
        <v>1</v>
      </c>
      <c r="I110" s="12"/>
      <c r="J110" s="12">
        <v>1</v>
      </c>
      <c r="K110" s="12" t="s">
        <v>172</v>
      </c>
      <c r="L110" s="12">
        <v>191</v>
      </c>
      <c r="M110" s="22">
        <f t="shared" si="7"/>
        <v>114600000</v>
      </c>
      <c r="N110" s="12"/>
      <c r="O110" s="12"/>
      <c r="P110" s="12"/>
      <c r="Q110" s="22">
        <f t="shared" si="4"/>
        <v>0</v>
      </c>
      <c r="R110" s="12"/>
      <c r="S110" s="12"/>
      <c r="T110" s="12"/>
      <c r="U110" s="22">
        <f t="shared" si="5"/>
        <v>0</v>
      </c>
    </row>
    <row r="111" spans="1:26" s="9" customFormat="1" x14ac:dyDescent="0.25">
      <c r="A111" s="10">
        <v>104</v>
      </c>
      <c r="B111" s="11" t="s">
        <v>110</v>
      </c>
      <c r="C111" s="11" t="s">
        <v>119</v>
      </c>
      <c r="D111" s="12">
        <v>1</v>
      </c>
      <c r="E111" s="15" t="s">
        <v>149</v>
      </c>
      <c r="F111" s="21">
        <f t="shared" si="6"/>
        <v>531000000</v>
      </c>
      <c r="G111" s="12">
        <v>295</v>
      </c>
      <c r="H111" s="12">
        <v>1</v>
      </c>
      <c r="I111" s="12"/>
      <c r="J111" s="12">
        <v>1</v>
      </c>
      <c r="K111" s="12" t="s">
        <v>172</v>
      </c>
      <c r="L111" s="12">
        <v>295</v>
      </c>
      <c r="M111" s="22">
        <f t="shared" si="7"/>
        <v>177000000</v>
      </c>
      <c r="N111" s="12"/>
      <c r="O111" s="12"/>
      <c r="P111" s="12"/>
      <c r="Q111" s="22">
        <f t="shared" si="4"/>
        <v>0</v>
      </c>
      <c r="R111" s="12"/>
      <c r="S111" s="12"/>
      <c r="T111" s="12"/>
      <c r="U111" s="22">
        <f t="shared" si="5"/>
        <v>0</v>
      </c>
    </row>
    <row r="112" spans="1:26" s="9" customFormat="1" x14ac:dyDescent="0.25">
      <c r="A112" s="10">
        <v>105</v>
      </c>
      <c r="B112" s="11" t="s">
        <v>120</v>
      </c>
      <c r="C112" s="11" t="s">
        <v>121</v>
      </c>
      <c r="D112" s="12">
        <v>1</v>
      </c>
      <c r="E112" s="15" t="s">
        <v>142</v>
      </c>
      <c r="F112" s="21">
        <f t="shared" si="6"/>
        <v>489600000</v>
      </c>
      <c r="G112" s="12">
        <v>272</v>
      </c>
      <c r="H112" s="12">
        <v>1</v>
      </c>
      <c r="I112" s="12"/>
      <c r="J112" s="12">
        <v>1</v>
      </c>
      <c r="K112" s="12" t="s">
        <v>176</v>
      </c>
      <c r="L112" s="12">
        <v>272</v>
      </c>
      <c r="M112" s="22">
        <f t="shared" si="7"/>
        <v>163200000</v>
      </c>
      <c r="N112" s="12"/>
      <c r="O112" s="12"/>
      <c r="P112" s="12"/>
      <c r="Q112" s="22">
        <f t="shared" si="4"/>
        <v>0</v>
      </c>
      <c r="R112" s="12"/>
      <c r="S112" s="12"/>
      <c r="T112" s="12"/>
      <c r="U112" s="22">
        <f t="shared" si="5"/>
        <v>0</v>
      </c>
    </row>
    <row r="113" spans="1:23" s="9" customFormat="1" x14ac:dyDescent="0.25">
      <c r="A113" s="10">
        <v>106</v>
      </c>
      <c r="B113" s="11" t="s">
        <v>120</v>
      </c>
      <c r="C113" s="11" t="s">
        <v>122</v>
      </c>
      <c r="D113" s="12">
        <v>1</v>
      </c>
      <c r="E113" s="15" t="s">
        <v>147</v>
      </c>
      <c r="F113" s="21">
        <f t="shared" si="6"/>
        <v>313200000</v>
      </c>
      <c r="G113" s="12">
        <v>174</v>
      </c>
      <c r="H113" s="12">
        <v>1</v>
      </c>
      <c r="I113" s="12"/>
      <c r="J113" s="12">
        <v>1</v>
      </c>
      <c r="K113" s="12" t="s">
        <v>179</v>
      </c>
      <c r="L113" s="12">
        <v>174</v>
      </c>
      <c r="M113" s="22">
        <f t="shared" si="7"/>
        <v>104400000</v>
      </c>
      <c r="N113" s="12">
        <v>1</v>
      </c>
      <c r="O113" s="12" t="s">
        <v>192</v>
      </c>
      <c r="P113" s="12">
        <v>174</v>
      </c>
      <c r="Q113" s="22">
        <f t="shared" si="4"/>
        <v>104400000</v>
      </c>
      <c r="R113" s="12"/>
      <c r="S113" s="12"/>
      <c r="T113" s="12"/>
      <c r="U113" s="22">
        <f t="shared" si="5"/>
        <v>0</v>
      </c>
    </row>
    <row r="114" spans="1:23" s="16" customFormat="1" x14ac:dyDescent="0.25">
      <c r="A114" s="10">
        <v>107</v>
      </c>
      <c r="B114" s="11" t="s">
        <v>120</v>
      </c>
      <c r="C114" s="11" t="s">
        <v>123</v>
      </c>
      <c r="D114" s="12">
        <v>1</v>
      </c>
      <c r="E114" s="25" t="s">
        <v>151</v>
      </c>
      <c r="F114" s="21">
        <f t="shared" si="6"/>
        <v>460800000</v>
      </c>
      <c r="G114" s="12">
        <v>256</v>
      </c>
      <c r="H114" s="12">
        <v>1</v>
      </c>
      <c r="I114" s="12"/>
      <c r="J114" s="12">
        <v>1</v>
      </c>
      <c r="K114" s="12" t="s">
        <v>184</v>
      </c>
      <c r="L114" s="12">
        <v>256</v>
      </c>
      <c r="M114" s="22">
        <f t="shared" si="7"/>
        <v>153600000</v>
      </c>
      <c r="N114" s="12"/>
      <c r="O114" s="12"/>
      <c r="P114" s="12"/>
      <c r="Q114" s="22">
        <f t="shared" si="4"/>
        <v>0</v>
      </c>
      <c r="R114" s="12"/>
      <c r="S114" s="12"/>
      <c r="T114" s="12"/>
      <c r="U114" s="22">
        <f t="shared" si="5"/>
        <v>0</v>
      </c>
    </row>
    <row r="115" spans="1:23" s="9" customFormat="1" x14ac:dyDescent="0.25">
      <c r="A115" s="10">
        <v>108</v>
      </c>
      <c r="B115" s="11" t="s">
        <v>120</v>
      </c>
      <c r="C115" s="11" t="s">
        <v>124</v>
      </c>
      <c r="D115" s="12">
        <v>1</v>
      </c>
      <c r="E115" s="25" t="s">
        <v>170</v>
      </c>
      <c r="F115" s="21">
        <f t="shared" si="6"/>
        <v>329400000</v>
      </c>
      <c r="G115" s="12">
        <v>183</v>
      </c>
      <c r="H115" s="12">
        <v>1</v>
      </c>
      <c r="I115" s="12"/>
      <c r="J115" s="12">
        <v>1</v>
      </c>
      <c r="K115" s="12" t="s">
        <v>172</v>
      </c>
      <c r="L115" s="12">
        <v>183</v>
      </c>
      <c r="M115" s="22">
        <f t="shared" si="7"/>
        <v>109800000</v>
      </c>
      <c r="N115" s="12"/>
      <c r="O115" s="12"/>
      <c r="P115" s="12"/>
      <c r="Q115" s="22">
        <f t="shared" si="4"/>
        <v>0</v>
      </c>
      <c r="R115" s="12"/>
      <c r="S115" s="12"/>
      <c r="T115" s="12"/>
      <c r="U115" s="22">
        <f t="shared" si="5"/>
        <v>0</v>
      </c>
    </row>
    <row r="116" spans="1:23" x14ac:dyDescent="0.25">
      <c r="A116" s="10">
        <v>109</v>
      </c>
      <c r="B116" s="11" t="s">
        <v>120</v>
      </c>
      <c r="C116" s="11" t="s">
        <v>125</v>
      </c>
      <c r="D116" s="12">
        <v>1</v>
      </c>
      <c r="E116" s="15">
        <v>43948</v>
      </c>
      <c r="F116" s="21">
        <f t="shared" si="6"/>
        <v>313200000</v>
      </c>
      <c r="G116" s="12">
        <v>174</v>
      </c>
      <c r="H116" s="12">
        <v>1</v>
      </c>
      <c r="I116" s="12"/>
      <c r="J116" s="12">
        <v>1</v>
      </c>
      <c r="K116" s="23">
        <v>43976</v>
      </c>
      <c r="L116" s="12">
        <v>174</v>
      </c>
      <c r="M116" s="22">
        <f t="shared" si="7"/>
        <v>104400000</v>
      </c>
      <c r="N116" s="12"/>
      <c r="O116" s="12"/>
      <c r="P116" s="12"/>
      <c r="Q116" s="22">
        <f t="shared" si="4"/>
        <v>0</v>
      </c>
      <c r="R116" s="12"/>
      <c r="S116" s="12"/>
      <c r="T116" s="12"/>
      <c r="U116" s="22">
        <f t="shared" si="5"/>
        <v>0</v>
      </c>
    </row>
    <row r="117" spans="1:23" s="9" customFormat="1" x14ac:dyDescent="0.25">
      <c r="A117" s="10">
        <v>110</v>
      </c>
      <c r="B117" s="11" t="s">
        <v>120</v>
      </c>
      <c r="C117" s="11" t="s">
        <v>126</v>
      </c>
      <c r="D117" s="12">
        <v>1</v>
      </c>
      <c r="E117" s="15" t="s">
        <v>144</v>
      </c>
      <c r="F117" s="21">
        <f t="shared" si="6"/>
        <v>289800000</v>
      </c>
      <c r="G117" s="12">
        <v>161</v>
      </c>
      <c r="H117" s="12">
        <v>1</v>
      </c>
      <c r="I117" s="12"/>
      <c r="J117" s="12">
        <v>1</v>
      </c>
      <c r="K117" s="12" t="s">
        <v>173</v>
      </c>
      <c r="L117" s="12">
        <v>161</v>
      </c>
      <c r="M117" s="22">
        <f t="shared" si="7"/>
        <v>96600000</v>
      </c>
      <c r="N117" s="12"/>
      <c r="O117" s="12"/>
      <c r="P117" s="12"/>
      <c r="Q117" s="22">
        <f t="shared" si="4"/>
        <v>0</v>
      </c>
      <c r="R117" s="12"/>
      <c r="S117" s="12"/>
      <c r="T117" s="12"/>
      <c r="U117" s="22">
        <f t="shared" si="5"/>
        <v>0</v>
      </c>
    </row>
    <row r="118" spans="1:23" x14ac:dyDescent="0.25">
      <c r="A118" s="10">
        <v>111</v>
      </c>
      <c r="B118" s="11" t="s">
        <v>120</v>
      </c>
      <c r="C118" s="11" t="s">
        <v>127</v>
      </c>
      <c r="D118" s="12">
        <v>1</v>
      </c>
      <c r="E118" s="15">
        <v>43944</v>
      </c>
      <c r="F118" s="21">
        <f t="shared" si="6"/>
        <v>442800000</v>
      </c>
      <c r="G118" s="12">
        <v>246</v>
      </c>
      <c r="H118" s="12">
        <v>1</v>
      </c>
      <c r="I118" s="12"/>
      <c r="J118" s="12">
        <v>1</v>
      </c>
      <c r="K118" s="12" t="s">
        <v>176</v>
      </c>
      <c r="L118" s="12">
        <v>246</v>
      </c>
      <c r="M118" s="22">
        <f t="shared" si="7"/>
        <v>147600000</v>
      </c>
      <c r="N118" s="12"/>
      <c r="O118" s="12"/>
      <c r="P118" s="12"/>
      <c r="Q118" s="22">
        <f t="shared" si="4"/>
        <v>0</v>
      </c>
      <c r="R118" s="12"/>
      <c r="S118" s="12"/>
      <c r="T118" s="12"/>
      <c r="U118" s="22">
        <f t="shared" si="5"/>
        <v>0</v>
      </c>
    </row>
    <row r="119" spans="1:23" s="9" customFormat="1" x14ac:dyDescent="0.25">
      <c r="A119" s="10">
        <v>112</v>
      </c>
      <c r="B119" s="11" t="s">
        <v>120</v>
      </c>
      <c r="C119" s="11" t="s">
        <v>128</v>
      </c>
      <c r="D119" s="12">
        <v>1</v>
      </c>
      <c r="E119" s="25" t="s">
        <v>151</v>
      </c>
      <c r="F119" s="21">
        <f t="shared" si="6"/>
        <v>293400000</v>
      </c>
      <c r="G119" s="12">
        <v>163</v>
      </c>
      <c r="H119" s="12">
        <v>1</v>
      </c>
      <c r="I119" s="12"/>
      <c r="J119" s="12">
        <v>1</v>
      </c>
      <c r="K119" s="12" t="s">
        <v>177</v>
      </c>
      <c r="L119" s="12">
        <v>163</v>
      </c>
      <c r="M119" s="22">
        <f t="shared" si="7"/>
        <v>97800000</v>
      </c>
      <c r="N119" s="12"/>
      <c r="O119" s="12"/>
      <c r="P119" s="12"/>
      <c r="Q119" s="22">
        <f t="shared" si="4"/>
        <v>0</v>
      </c>
      <c r="R119" s="12"/>
      <c r="S119" s="12"/>
      <c r="T119" s="12"/>
      <c r="U119" s="22">
        <f t="shared" si="5"/>
        <v>0</v>
      </c>
    </row>
    <row r="120" spans="1:23" s="16" customFormat="1" x14ac:dyDescent="0.25">
      <c r="A120" s="10">
        <v>113</v>
      </c>
      <c r="B120" s="11" t="s">
        <v>120</v>
      </c>
      <c r="C120" s="11" t="s">
        <v>129</v>
      </c>
      <c r="D120" s="12">
        <v>1</v>
      </c>
      <c r="E120" s="25" t="s">
        <v>178</v>
      </c>
      <c r="F120" s="21">
        <f t="shared" si="6"/>
        <v>360000000</v>
      </c>
      <c r="G120" s="12">
        <v>200</v>
      </c>
      <c r="H120" s="12">
        <v>1</v>
      </c>
      <c r="I120" s="12"/>
      <c r="J120" s="12">
        <v>1</v>
      </c>
      <c r="K120" s="12" t="s">
        <v>186</v>
      </c>
      <c r="L120" s="12">
        <v>200</v>
      </c>
      <c r="M120" s="22">
        <f t="shared" si="7"/>
        <v>120000000</v>
      </c>
      <c r="N120" s="12"/>
      <c r="O120" s="12"/>
      <c r="P120" s="12"/>
      <c r="Q120" s="22">
        <f t="shared" si="4"/>
        <v>0</v>
      </c>
      <c r="R120" s="12"/>
      <c r="S120" s="12"/>
      <c r="T120" s="12"/>
      <c r="U120" s="22">
        <f t="shared" si="5"/>
        <v>0</v>
      </c>
    </row>
    <row r="121" spans="1:23" s="9" customFormat="1" x14ac:dyDescent="0.25">
      <c r="A121" s="10">
        <v>114</v>
      </c>
      <c r="B121" s="11" t="s">
        <v>130</v>
      </c>
      <c r="C121" s="11" t="s">
        <v>130</v>
      </c>
      <c r="D121" s="12">
        <v>1</v>
      </c>
      <c r="E121" s="25" t="s">
        <v>151</v>
      </c>
      <c r="F121" s="21">
        <f t="shared" si="6"/>
        <v>543600000</v>
      </c>
      <c r="G121" s="12">
        <v>302</v>
      </c>
      <c r="H121" s="12">
        <v>1</v>
      </c>
      <c r="I121" s="12"/>
      <c r="J121" s="12">
        <v>1</v>
      </c>
      <c r="K121" s="12" t="s">
        <v>176</v>
      </c>
      <c r="L121" s="12">
        <v>302</v>
      </c>
      <c r="M121" s="22">
        <f t="shared" si="7"/>
        <v>181200000</v>
      </c>
      <c r="N121" s="12">
        <v>1</v>
      </c>
      <c r="O121" s="12" t="s">
        <v>192</v>
      </c>
      <c r="P121" s="12">
        <v>302</v>
      </c>
      <c r="Q121" s="22">
        <f t="shared" si="4"/>
        <v>181200000</v>
      </c>
      <c r="R121" s="12"/>
      <c r="S121" s="12"/>
      <c r="T121" s="12"/>
      <c r="U121" s="22">
        <f t="shared" si="5"/>
        <v>0</v>
      </c>
      <c r="V121" s="13"/>
      <c r="W121" s="13"/>
    </row>
    <row r="122" spans="1:23" x14ac:dyDescent="0.25">
      <c r="A122" s="10">
        <v>115</v>
      </c>
      <c r="B122" s="11" t="s">
        <v>130</v>
      </c>
      <c r="C122" s="11" t="s">
        <v>131</v>
      </c>
      <c r="D122" s="12">
        <v>1</v>
      </c>
      <c r="E122" s="15" t="s">
        <v>154</v>
      </c>
      <c r="F122" s="21">
        <f t="shared" si="6"/>
        <v>664200000</v>
      </c>
      <c r="G122" s="12">
        <v>369</v>
      </c>
      <c r="H122" s="12">
        <v>1</v>
      </c>
      <c r="I122" s="12"/>
      <c r="J122" s="12">
        <v>1</v>
      </c>
      <c r="K122" s="12" t="s">
        <v>176</v>
      </c>
      <c r="L122" s="12">
        <v>369</v>
      </c>
      <c r="M122" s="22">
        <f t="shared" si="7"/>
        <v>221400000</v>
      </c>
      <c r="N122" s="12"/>
      <c r="O122" s="12"/>
      <c r="P122" s="12"/>
      <c r="Q122" s="22">
        <f t="shared" si="4"/>
        <v>0</v>
      </c>
      <c r="R122" s="12"/>
      <c r="S122" s="12"/>
      <c r="T122" s="12"/>
      <c r="U122" s="22">
        <f t="shared" si="5"/>
        <v>0</v>
      </c>
      <c r="V122" s="13"/>
      <c r="W122" s="13"/>
    </row>
    <row r="123" spans="1:23" s="9" customFormat="1" x14ac:dyDescent="0.25">
      <c r="A123" s="10">
        <v>116</v>
      </c>
      <c r="B123" s="11" t="s">
        <v>130</v>
      </c>
      <c r="C123" s="11" t="s">
        <v>132</v>
      </c>
      <c r="D123" s="12">
        <v>1</v>
      </c>
      <c r="E123" s="15" t="s">
        <v>149</v>
      </c>
      <c r="F123" s="21">
        <f t="shared" si="6"/>
        <v>576000000</v>
      </c>
      <c r="G123" s="12">
        <v>320</v>
      </c>
      <c r="H123" s="12">
        <v>1</v>
      </c>
      <c r="I123" s="12"/>
      <c r="J123" s="12">
        <v>1</v>
      </c>
      <c r="K123" s="12" t="s">
        <v>170</v>
      </c>
      <c r="L123" s="12">
        <v>320</v>
      </c>
      <c r="M123" s="22">
        <f t="shared" si="7"/>
        <v>192000000</v>
      </c>
      <c r="N123" s="12"/>
      <c r="O123" s="12"/>
      <c r="P123" s="12"/>
      <c r="Q123" s="22">
        <f t="shared" si="4"/>
        <v>0</v>
      </c>
      <c r="R123" s="12"/>
      <c r="S123" s="12"/>
      <c r="T123" s="12"/>
      <c r="U123" s="22">
        <f t="shared" si="5"/>
        <v>0</v>
      </c>
      <c r="V123" s="13"/>
      <c r="W123" s="13"/>
    </row>
    <row r="124" spans="1:23" s="9" customFormat="1" x14ac:dyDescent="0.25">
      <c r="A124" s="10">
        <v>117</v>
      </c>
      <c r="B124" s="11" t="s">
        <v>130</v>
      </c>
      <c r="C124" s="11" t="s">
        <v>133</v>
      </c>
      <c r="D124" s="12">
        <v>1</v>
      </c>
      <c r="E124" s="25" t="s">
        <v>169</v>
      </c>
      <c r="F124" s="21">
        <f t="shared" si="6"/>
        <v>484200000</v>
      </c>
      <c r="G124" s="12">
        <v>269</v>
      </c>
      <c r="H124" s="12">
        <v>1</v>
      </c>
      <c r="I124" s="12"/>
      <c r="J124" s="12">
        <v>1</v>
      </c>
      <c r="K124" s="12" t="s">
        <v>173</v>
      </c>
      <c r="L124" s="12">
        <v>269</v>
      </c>
      <c r="M124" s="22">
        <f t="shared" si="7"/>
        <v>161400000</v>
      </c>
      <c r="N124" s="12"/>
      <c r="O124" s="12"/>
      <c r="P124" s="12"/>
      <c r="Q124" s="22">
        <f t="shared" si="4"/>
        <v>0</v>
      </c>
      <c r="R124" s="12"/>
      <c r="S124" s="12"/>
      <c r="T124" s="12"/>
      <c r="U124" s="22">
        <f t="shared" si="5"/>
        <v>0</v>
      </c>
      <c r="V124" s="13"/>
      <c r="W124" s="13"/>
    </row>
    <row r="125" spans="1:23" s="9" customFormat="1" x14ac:dyDescent="0.25">
      <c r="A125" s="10">
        <v>118</v>
      </c>
      <c r="B125" s="11" t="s">
        <v>130</v>
      </c>
      <c r="C125" s="11" t="s">
        <v>134</v>
      </c>
      <c r="D125" s="12">
        <v>1</v>
      </c>
      <c r="E125" s="25" t="s">
        <v>150</v>
      </c>
      <c r="F125" s="21">
        <f t="shared" si="6"/>
        <v>325800000</v>
      </c>
      <c r="G125" s="12">
        <v>181</v>
      </c>
      <c r="H125" s="12">
        <v>1</v>
      </c>
      <c r="I125" s="12"/>
      <c r="J125" s="12">
        <v>1</v>
      </c>
      <c r="K125" s="12" t="s">
        <v>176</v>
      </c>
      <c r="L125" s="12">
        <v>181</v>
      </c>
      <c r="M125" s="22">
        <f t="shared" si="7"/>
        <v>108600000</v>
      </c>
      <c r="N125" s="12"/>
      <c r="O125" s="12"/>
      <c r="P125" s="12"/>
      <c r="Q125" s="22">
        <f t="shared" si="4"/>
        <v>0</v>
      </c>
      <c r="R125" s="12"/>
      <c r="S125" s="12"/>
      <c r="T125" s="12"/>
      <c r="U125" s="22">
        <f t="shared" si="5"/>
        <v>0</v>
      </c>
      <c r="V125" s="13"/>
      <c r="W125" s="13"/>
    </row>
    <row r="126" spans="1:23" s="9" customFormat="1" x14ac:dyDescent="0.25">
      <c r="A126" s="10">
        <v>119</v>
      </c>
      <c r="B126" s="11" t="s">
        <v>130</v>
      </c>
      <c r="C126" s="11" t="s">
        <v>135</v>
      </c>
      <c r="D126" s="12">
        <v>1</v>
      </c>
      <c r="E126" s="25" t="s">
        <v>170</v>
      </c>
      <c r="F126" s="21">
        <f t="shared" si="6"/>
        <v>459000000</v>
      </c>
      <c r="G126" s="12">
        <v>255</v>
      </c>
      <c r="H126" s="12">
        <v>1</v>
      </c>
      <c r="I126" s="12"/>
      <c r="J126" s="12">
        <v>1</v>
      </c>
      <c r="K126" s="12" t="s">
        <v>177</v>
      </c>
      <c r="L126" s="12">
        <v>255</v>
      </c>
      <c r="M126" s="22">
        <f t="shared" si="7"/>
        <v>153000000</v>
      </c>
      <c r="N126" s="12"/>
      <c r="O126" s="12"/>
      <c r="P126" s="12"/>
      <c r="Q126" s="22">
        <f t="shared" si="4"/>
        <v>0</v>
      </c>
      <c r="R126" s="12"/>
      <c r="S126" s="12"/>
      <c r="T126" s="12"/>
      <c r="U126" s="22">
        <f t="shared" si="5"/>
        <v>0</v>
      </c>
      <c r="V126" s="13"/>
      <c r="W126" s="13"/>
    </row>
    <row r="127" spans="1:23" x14ac:dyDescent="0.25">
      <c r="A127" s="17"/>
      <c r="B127" s="17"/>
      <c r="C127" s="17"/>
      <c r="D127" s="18">
        <f>SUM(D8:D126)</f>
        <v>119</v>
      </c>
      <c r="E127" s="18"/>
      <c r="F127" s="18">
        <f>SUM(F8:F126)</f>
        <v>52954200000</v>
      </c>
      <c r="G127" s="18">
        <f>SUM(G8:G126)</f>
        <v>29419</v>
      </c>
      <c r="H127" s="18">
        <f>SUM(H8:H126)</f>
        <v>119</v>
      </c>
      <c r="I127" s="18">
        <f>SUM(I8:I126)</f>
        <v>0</v>
      </c>
      <c r="J127" s="18">
        <f>SUM(J8:J126)</f>
        <v>119</v>
      </c>
      <c r="K127" s="18"/>
      <c r="L127" s="18">
        <f>SUM(L8:L126)</f>
        <v>29419</v>
      </c>
      <c r="M127" s="18">
        <f>SUM(M8:M126)</f>
        <v>17651400000</v>
      </c>
      <c r="N127" s="18">
        <f t="shared" ref="N127:U127" si="9">SUM(N8:N126)</f>
        <v>34</v>
      </c>
      <c r="O127" s="18">
        <f t="shared" si="9"/>
        <v>0</v>
      </c>
      <c r="P127" s="18">
        <f t="shared" si="9"/>
        <v>7764</v>
      </c>
      <c r="Q127" s="18">
        <f t="shared" si="9"/>
        <v>4658400000</v>
      </c>
      <c r="R127" s="18">
        <f t="shared" si="9"/>
        <v>0</v>
      </c>
      <c r="S127" s="18">
        <f t="shared" si="9"/>
        <v>0</v>
      </c>
      <c r="T127" s="18">
        <f t="shared" si="9"/>
        <v>0</v>
      </c>
      <c r="U127" s="18">
        <f t="shared" si="9"/>
        <v>0</v>
      </c>
    </row>
    <row r="128" spans="1:23" x14ac:dyDescent="0.25">
      <c r="A128" t="s">
        <v>194</v>
      </c>
    </row>
    <row r="131" spans="15:15" x14ac:dyDescent="0.25">
      <c r="O131" s="26"/>
    </row>
    <row r="133" spans="15:15" x14ac:dyDescent="0.25">
      <c r="O133" s="26"/>
    </row>
  </sheetData>
  <mergeCells count="13">
    <mergeCell ref="R5:U5"/>
    <mergeCell ref="N5:Q5"/>
    <mergeCell ref="A1:M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LOMBOK BARAT</vt:lpstr>
      <vt:lpstr>DESA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P3MD</dc:creator>
  <cp:lastModifiedBy>Dis</cp:lastModifiedBy>
  <cp:lastPrinted>2020-05-06T03:46:38Z</cp:lastPrinted>
  <dcterms:created xsi:type="dcterms:W3CDTF">2020-04-27T02:25:02Z</dcterms:created>
  <dcterms:modified xsi:type="dcterms:W3CDTF">2020-10-15T02:14:58Z</dcterms:modified>
</cp:coreProperties>
</file>